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горова\Desktop\2024-2025\1 105 2 этап комплектования 24-25\"/>
    </mc:Choice>
  </mc:AlternateContent>
  <xr:revisionPtr revIDLastSave="0" documentId="13_ncr:1_{9DA52DDE-C9CA-4A58-AB3D-DBD566C776F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Шк. 105 Чек лист " sheetId="1" r:id="rId1"/>
    <sheet name="Шк. 105 Кол ОП в ОО" sheetId="2" r:id="rId2"/>
    <sheet name="Памятка" sheetId="3" r:id="rId3"/>
  </sheets>
  <definedNames>
    <definedName name="_xlnm._FilterDatabase" localSheetId="1" hidden="1">'Шк. 105 Кол ОП в ОО'!$A$1:$AJ$32</definedName>
  </definedNames>
  <calcPr calcId="191029"/>
</workbook>
</file>

<file path=xl/calcChain.xml><?xml version="1.0" encoding="utf-8"?>
<calcChain xmlns="http://schemas.openxmlformats.org/spreadsheetml/2006/main">
  <c r="Y32" i="2" l="1"/>
  <c r="AH32" i="2"/>
  <c r="AE32" i="2"/>
  <c r="AB32" i="2"/>
  <c r="V32" i="2"/>
  <c r="S32" i="2"/>
  <c r="P32" i="2"/>
  <c r="M32" i="2"/>
  <c r="J32" i="2"/>
  <c r="E32" i="2"/>
  <c r="G32" i="2"/>
  <c r="F32" i="2"/>
  <c r="G31" i="2"/>
  <c r="G29" i="2"/>
  <c r="G27" i="2"/>
  <c r="G25" i="2"/>
  <c r="G23" i="2"/>
  <c r="G21" i="2"/>
  <c r="G20" i="2"/>
  <c r="G19" i="2"/>
  <c r="G18" i="2"/>
  <c r="G17" i="2"/>
  <c r="G16" i="2"/>
  <c r="W32" i="2"/>
  <c r="AJ27" i="2"/>
  <c r="AJ30" i="2"/>
  <c r="AJ29" i="2"/>
  <c r="AG24" i="2"/>
  <c r="AJ8" i="2"/>
  <c r="AG8" i="2" l="1"/>
  <c r="AJ24" i="2"/>
  <c r="I20" i="2"/>
  <c r="L20" i="2"/>
  <c r="O20" i="2"/>
  <c r="R20" i="2"/>
  <c r="U20" i="2"/>
  <c r="X20" i="2"/>
  <c r="AA20" i="2"/>
  <c r="AD20" i="2"/>
  <c r="AG20" i="2"/>
  <c r="AJ20" i="2"/>
  <c r="I23" i="2"/>
  <c r="L23" i="2"/>
  <c r="O23" i="2"/>
  <c r="R23" i="2"/>
  <c r="U23" i="2"/>
  <c r="AF32" i="2" l="1"/>
  <c r="AC32" i="2"/>
  <c r="Z32" i="2" l="1"/>
  <c r="T32" i="2" l="1"/>
  <c r="AI32" i="2"/>
  <c r="N32" i="2"/>
  <c r="K32" i="2"/>
  <c r="H32" i="2"/>
  <c r="Q32" i="2"/>
  <c r="R7" i="2"/>
  <c r="AJ10" i="2"/>
  <c r="AJ28" i="2" l="1"/>
  <c r="AJ26" i="2"/>
  <c r="AJ22" i="2"/>
  <c r="AG30" i="2"/>
  <c r="AG28" i="2"/>
  <c r="I27" i="2"/>
  <c r="L27" i="2"/>
  <c r="O27" i="2"/>
  <c r="R27" i="2"/>
  <c r="U27" i="2"/>
  <c r="X27" i="2"/>
  <c r="AG26" i="2"/>
  <c r="AG22" i="2"/>
  <c r="I9" i="2"/>
  <c r="L9" i="2"/>
  <c r="O9" i="2"/>
  <c r="R9" i="2"/>
  <c r="U9" i="2"/>
  <c r="I5" i="2" l="1"/>
  <c r="AJ31" i="2"/>
  <c r="AJ25" i="2"/>
  <c r="AJ23" i="2"/>
  <c r="AJ21" i="2"/>
  <c r="AJ19" i="2"/>
  <c r="AJ18" i="2"/>
  <c r="AJ17" i="2"/>
  <c r="AJ16" i="2"/>
  <c r="AJ15" i="2"/>
  <c r="AJ14" i="2"/>
  <c r="AJ13" i="2"/>
  <c r="AJ12" i="2"/>
  <c r="AJ11" i="2"/>
  <c r="AJ9" i="2"/>
  <c r="AJ7" i="2"/>
  <c r="AJ6" i="2"/>
  <c r="AJ5" i="2"/>
  <c r="AG31" i="2"/>
  <c r="AG29" i="2"/>
  <c r="AG27" i="2"/>
  <c r="AG25" i="2"/>
  <c r="AG23" i="2"/>
  <c r="AG21" i="2"/>
  <c r="AG19" i="2"/>
  <c r="AG18" i="2"/>
  <c r="AG17" i="2"/>
  <c r="AG16" i="2"/>
  <c r="AG15" i="2"/>
  <c r="AG14" i="2"/>
  <c r="AG13" i="2"/>
  <c r="AG12" i="2"/>
  <c r="AG11" i="2"/>
  <c r="AG9" i="2"/>
  <c r="AG7" i="2"/>
  <c r="AG6" i="2"/>
  <c r="AG5" i="2"/>
  <c r="AD31" i="2"/>
  <c r="AD29" i="2"/>
  <c r="AD27" i="2"/>
  <c r="AD25" i="2"/>
  <c r="AD23" i="2"/>
  <c r="AD21" i="2"/>
  <c r="AD19" i="2"/>
  <c r="AD18" i="2"/>
  <c r="AD17" i="2"/>
  <c r="AD16" i="2"/>
  <c r="AD15" i="2"/>
  <c r="AD14" i="2"/>
  <c r="AD13" i="2"/>
  <c r="AD12" i="2"/>
  <c r="AD11" i="2"/>
  <c r="AD9" i="2"/>
  <c r="AD7" i="2"/>
  <c r="AD6" i="2"/>
  <c r="AD5" i="2"/>
  <c r="AA31" i="2"/>
  <c r="AA29" i="2"/>
  <c r="AA27" i="2"/>
  <c r="AA25" i="2"/>
  <c r="AA23" i="2"/>
  <c r="AA21" i="2"/>
  <c r="AA19" i="2"/>
  <c r="AA18" i="2"/>
  <c r="AA17" i="2"/>
  <c r="AA16" i="2"/>
  <c r="AA15" i="2"/>
  <c r="AA14" i="2"/>
  <c r="AA13" i="2"/>
  <c r="AA12" i="2"/>
  <c r="AA11" i="2"/>
  <c r="AA9" i="2"/>
  <c r="AA7" i="2"/>
  <c r="AA6" i="2"/>
  <c r="AA5" i="2"/>
  <c r="X31" i="2"/>
  <c r="X29" i="2"/>
  <c r="X25" i="2"/>
  <c r="X23" i="2"/>
  <c r="X21" i="2"/>
  <c r="X19" i="2"/>
  <c r="X18" i="2"/>
  <c r="X17" i="2"/>
  <c r="X16" i="2"/>
  <c r="X15" i="2"/>
  <c r="X14" i="2"/>
  <c r="X13" i="2"/>
  <c r="X12" i="2"/>
  <c r="X11" i="2"/>
  <c r="X9" i="2"/>
  <c r="X7" i="2"/>
  <c r="X6" i="2"/>
  <c r="X5" i="2"/>
  <c r="U31" i="2"/>
  <c r="U29" i="2"/>
  <c r="U25" i="2"/>
  <c r="U21" i="2"/>
  <c r="U19" i="2"/>
  <c r="U18" i="2"/>
  <c r="U17" i="2"/>
  <c r="U16" i="2"/>
  <c r="U15" i="2"/>
  <c r="U14" i="2"/>
  <c r="U13" i="2"/>
  <c r="U12" i="2"/>
  <c r="U11" i="2"/>
  <c r="U7" i="2"/>
  <c r="U6" i="2"/>
  <c r="U5" i="2"/>
  <c r="R31" i="2"/>
  <c r="R29" i="2"/>
  <c r="R25" i="2"/>
  <c r="R21" i="2"/>
  <c r="R19" i="2"/>
  <c r="R18" i="2"/>
  <c r="R17" i="2"/>
  <c r="R15" i="2"/>
  <c r="R14" i="2"/>
  <c r="R13" i="2"/>
  <c r="R12" i="2"/>
  <c r="R11" i="2"/>
  <c r="R6" i="2"/>
  <c r="R5" i="2"/>
  <c r="O31" i="2"/>
  <c r="O29" i="2"/>
  <c r="O25" i="2"/>
  <c r="O21" i="2"/>
  <c r="O19" i="2"/>
  <c r="O18" i="2"/>
  <c r="O17" i="2"/>
  <c r="O16" i="2"/>
  <c r="O15" i="2"/>
  <c r="O14" i="2"/>
  <c r="O13" i="2"/>
  <c r="O12" i="2"/>
  <c r="O11" i="2"/>
  <c r="O7" i="2"/>
  <c r="O6" i="2"/>
  <c r="O5" i="2"/>
  <c r="L31" i="2"/>
  <c r="L29" i="2"/>
  <c r="L25" i="2"/>
  <c r="L21" i="2"/>
  <c r="L19" i="2"/>
  <c r="L18" i="2"/>
  <c r="L17" i="2"/>
  <c r="L16" i="2"/>
  <c r="L15" i="2"/>
  <c r="L14" i="2"/>
  <c r="L13" i="2"/>
  <c r="L12" i="2"/>
  <c r="L11" i="2"/>
  <c r="L7" i="2"/>
  <c r="L6" i="2"/>
  <c r="L5" i="2"/>
  <c r="I6" i="2"/>
  <c r="I7" i="2"/>
  <c r="I11" i="2"/>
  <c r="I12" i="2"/>
  <c r="I13" i="2"/>
  <c r="I14" i="2"/>
  <c r="I15" i="2"/>
  <c r="I16" i="2"/>
  <c r="I17" i="2"/>
  <c r="I18" i="2"/>
  <c r="I19" i="2"/>
  <c r="I21" i="2"/>
  <c r="I25" i="2"/>
  <c r="I29" i="2"/>
  <c r="I31" i="2"/>
</calcChain>
</file>

<file path=xl/sharedStrings.xml><?xml version="1.0" encoding="utf-8"?>
<sst xmlns="http://schemas.openxmlformats.org/spreadsheetml/2006/main" count="135" uniqueCount="91">
  <si>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</si>
  <si>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</si>
  <si>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</si>
  <si>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</si>
  <si>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</si>
  <si>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</si>
  <si>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</si>
  <si>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</si>
  <si>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</si>
  <si>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</si>
  <si>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№ п/п</t>
  </si>
  <si>
    <t xml:space="preserve">Критерии </t>
  </si>
  <si>
    <t>Чек-лист сформированного графика проведения ОП (оценочных процедур)</t>
  </si>
  <si>
    <t>ОО (наименование размещаем в каждой строке)</t>
  </si>
  <si>
    <t xml:space="preserve">ФИО заместителя директора по учебно-воспитательной работе </t>
  </si>
  <si>
    <t>КОД ОО 
(в каждой строке)</t>
  </si>
  <si>
    <t>Предмет</t>
  </si>
  <si>
    <t xml:space="preserve">3 класс
(кол-во часов в год на изучение предмета)
</t>
  </si>
  <si>
    <t xml:space="preserve">4 класс
(кол-во часов в год на изучение предмета)
</t>
  </si>
  <si>
    <t xml:space="preserve">5 класс
(кол-во часов в год на изучение предмета)
</t>
  </si>
  <si>
    <t xml:space="preserve">6 класс
(кол-во часов в год на изучение предмета)
</t>
  </si>
  <si>
    <t xml:space="preserve">7 класс
(кол-во часов в год на изучение предмета)
</t>
  </si>
  <si>
    <t xml:space="preserve">8 класс
(кол-во часов в год на изучение предмета)
</t>
  </si>
  <si>
    <t xml:space="preserve">9 класс
(кол-во часов в год на изучение предмета)
</t>
  </si>
  <si>
    <t xml:space="preserve">10 класс
(кол-во часов в год на изучение предмета)
</t>
  </si>
  <si>
    <t xml:space="preserve">11 класс
(кол-во часов в год на изучение предмета)
</t>
  </si>
  <si>
    <t>2 класс 
(кол-во ОП в год)</t>
  </si>
  <si>
    <t>3 класс 
(кол-во ОП в год)</t>
  </si>
  <si>
    <t>4 класс 
(кол-во ОП в год)</t>
  </si>
  <si>
    <t>5 класс 
(кол-во ОП в год)</t>
  </si>
  <si>
    <t>6 класс 
(кол-во ОП в год)</t>
  </si>
  <si>
    <t>7 класс 
(кол-во ОП в год)</t>
  </si>
  <si>
    <t>8 класс 
(кол-во ОП в год)</t>
  </si>
  <si>
    <t>9 класс 
(кол-во ОП в год)</t>
  </si>
  <si>
    <t>10 класс 
(кол-во ОП в год)</t>
  </si>
  <si>
    <t>11 класс 
(кол-во ОП в год)</t>
  </si>
  <si>
    <t>В график внесены ОП федерального, регионального, окружного уровней и уровня ОО (1-да/0-нет)</t>
  </si>
  <si>
    <t>ОП по каждому предмету в каждой параллели запланированы не чаще 1 раза в 2,5 недели (1-да/0-нет)</t>
  </si>
  <si>
    <t>Объем учебного времени, затрачиваемого на проведение ОП, не превышает 10 % от всего объема учебного времени, отводимого на изучение данного предмета в данной параллели в текущем учебном году. (1-да/0-нет)</t>
  </si>
  <si>
    <t>Административные работы (при необходимости) запланированы исходя из анализа качества образования в ОО в соответствии с планом ВШК (1-да/0-нет)</t>
  </si>
  <si>
    <t>ОП учителей (КР, ПР) запланированы в КТП в соответствии с рабочей программой по предмету и зафиксированы в графике проведения ОП (1-да/0-нет)</t>
  </si>
  <si>
    <t>Формы ОП, запланированных в рамках промежуточной атестации, утверждены распорядительным актом и зафиксированы в учебном плане ОО; сроки проведения ПА регламентированы в календарном учебном графике (1-да/0-нет)</t>
  </si>
  <si>
    <t>Окружающий мир</t>
  </si>
  <si>
    <t>Изобразительное искусство</t>
  </si>
  <si>
    <t>Музыка</t>
  </si>
  <si>
    <t>Физическая культура</t>
  </si>
  <si>
    <t>ОРКСЭ</t>
  </si>
  <si>
    <t>Информатика</t>
  </si>
  <si>
    <t>Обществознание</t>
  </si>
  <si>
    <t>ОДНКР</t>
  </si>
  <si>
    <t>История/История России.Всеобщая история</t>
  </si>
  <si>
    <t>Ссылка на единый график ОП на сайте ОО в разделе "Сведения об образовательной организации" на главной странице подраздела "Документы"</t>
  </si>
  <si>
    <t>2 класс ИТОГ</t>
  </si>
  <si>
    <t>3 класс ИТОГ</t>
  </si>
  <si>
    <t>11 класс ИТОГ</t>
  </si>
  <si>
    <t>10 класс ИТОГ</t>
  </si>
  <si>
    <t>9 класс ИТОГ</t>
  </si>
  <si>
    <t>8 класс ИТОГ</t>
  </si>
  <si>
    <t>7 класс ИТОГ</t>
  </si>
  <si>
    <t>6 класс ИТОГ</t>
  </si>
  <si>
    <t>5 класс ИТОГ</t>
  </si>
  <si>
    <t>4 класс ИТОГ</t>
  </si>
  <si>
    <t xml:space="preserve">ОП (оценочная процедура) - контрольная работа (проверочная работа, диагностическая работа) длительностью не менее 30 мин, выполняемая всеми обучающимися в классе одновременно </t>
  </si>
  <si>
    <t xml:space="preserve">Школа при необходимости может добавлять строки (н-р: русский язык (углубленный уровень)) </t>
  </si>
  <si>
    <t>МБОУ Школа № 105 г.о. Самара</t>
  </si>
  <si>
    <t>Егорова Елена Васильевна</t>
  </si>
  <si>
    <t>204 и более</t>
  </si>
  <si>
    <t>Математика (углубленный уровень)</t>
  </si>
  <si>
    <t>История (углубленный уровень)</t>
  </si>
  <si>
    <t>Биология (углубленный уровень)</t>
  </si>
  <si>
    <t>Физика (глубленный уровень)</t>
  </si>
  <si>
    <t>Химия (углубленный уровень)</t>
  </si>
  <si>
    <t xml:space="preserve"> </t>
  </si>
  <si>
    <t>Биология (базовый уровень)</t>
  </si>
  <si>
    <t>Физика (базовый уровень)</t>
  </si>
  <si>
    <t>Математика (базовый уровень)</t>
  </si>
  <si>
    <t>Русский язык (базовый уровень)</t>
  </si>
  <si>
    <t>География (базовый уровень)</t>
  </si>
  <si>
    <t>География (углубленный уровень)</t>
  </si>
  <si>
    <t>Химия (базовый уровень)</t>
  </si>
  <si>
    <t>Обществознание 
(углубленный уровень)</t>
  </si>
  <si>
    <t>зам. директора по УВР Егорова Е.В.</t>
  </si>
  <si>
    <t>Литература/Литературное чтение (базовый уровень)</t>
  </si>
  <si>
    <t>Иностранный язык (Английский)
 углубленный уровень</t>
  </si>
  <si>
    <t>Иностранный язык (Английский)
базовый уровень</t>
  </si>
  <si>
    <t>ОБЗР</t>
  </si>
  <si>
    <t>Труд (Технология)</t>
  </si>
  <si>
    <t xml:space="preserve">1 класс
(кол-во часов в год на изучение предмета)
(34, 68, 102 и т.п.)
</t>
  </si>
  <si>
    <t>1 класс 
(кол-во ОП в год)</t>
  </si>
  <si>
    <t>1 класс</t>
  </si>
  <si>
    <t>Количество оценочных процедур в общеобразовательных организациях г.о.Самара в 2024-2025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</si>
</sst>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/>
    <xf numFmtId="0" fontId="2" fillId="0" borderId="1" xfId="0" applyFont="1" applyBorder="1"/>
    <xf numFmtId="0" fontId="0" fillId="0" borderId="0" xfId="0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8" fillId="0" borderId="0" xfId="0" applyFont="1"/>
    <xf numFmtId="0" fontId="4" fillId="2" borderId="1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4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9" fillId="0" borderId="2" xfId="0" applyFont="1" applyBorder="1" applyProtection="1">
      <protection locked="0"/>
    </xf>
    <xf numFmtId="0" fontId="0" fillId="0" borderId="1" xfId="0" applyBorder="1" applyProtection="1">
      <protection locked="0"/>
    </xf>
    <xf numFmtId="0" fontId="9" fillId="0" borderId="2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9" fillId="0" borderId="3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10" fillId="0" borderId="0" xfId="0" applyFont="1" applyProtection="1"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11" fillId="0" borderId="1" xfId="0" applyFont="1" applyBorder="1" applyProtection="1">
      <protection locked="0"/>
    </xf>
    <xf numFmtId="0" fontId="12" fillId="2" borderId="1" xfId="1" applyFill="1" applyBorder="1" applyAlignment="1">
      <alignment wrapText="1"/>
    </xf>
    <xf numFmtId="0" fontId="9" fillId="0" borderId="0" xfId="0" applyFont="1" applyAlignment="1" applyProtection="1">
      <alignment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14</xdr:col>
      <xdr:colOff>140907</xdr:colOff>
      <xdr:row>24</xdr:row>
      <xdr:rowOff>79604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365760"/>
          <a:ext cx="8065707" cy="4102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&#1096;&#1082;&#1086;&#1083;&#1072;105&#1089;&#1072;&#1084;&#1072;&#1088;&#1072;.&#1088;&#1092;/dopolnitelnaya/dokument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opLeftCell="C1" zoomScale="98" zoomScaleNormal="98" workbookViewId="0">
      <selection activeCell="E5" sqref="E5:E10"/>
    </sheetView>
  </sheetViews>
  <sheetFormatPr defaultRowHeight="15.75" x14ac:dyDescent="0.25"/>
  <cols>
    <col min="1" max="1" width="5" customWidth="1"/>
    <col min="2" max="2" width="20.7109375" customWidth="1"/>
    <col min="3" max="3" width="39.85546875" customWidth="1"/>
    <col min="4" max="4" width="88.42578125" style="13" customWidth="1"/>
    <col min="5" max="5" width="15.42578125" style="13" customWidth="1"/>
    <col min="6" max="6" width="13.85546875" customWidth="1"/>
    <col min="7" max="7" width="11.5703125" customWidth="1"/>
    <col min="8" max="8" width="11.85546875" customWidth="1"/>
    <col min="9" max="9" width="13.140625" customWidth="1"/>
    <col min="10" max="10" width="12.42578125" customWidth="1"/>
    <col min="11" max="11" width="11.7109375" customWidth="1"/>
    <col min="12" max="12" width="13.42578125" customWidth="1"/>
    <col min="13" max="14" width="12.42578125" customWidth="1"/>
    <col min="15" max="15" width="11.7109375" customWidth="1"/>
  </cols>
  <sheetData>
    <row r="1" spans="1:15" ht="24.75" customHeight="1" x14ac:dyDescent="0.3">
      <c r="D1" s="14" t="s">
        <v>12</v>
      </c>
      <c r="E1" s="14"/>
      <c r="F1" s="9"/>
      <c r="G1" s="9"/>
      <c r="H1" s="9"/>
      <c r="I1" s="9"/>
      <c r="J1" s="9"/>
      <c r="K1" s="9"/>
      <c r="L1" s="9"/>
      <c r="M1" s="9"/>
      <c r="N1" s="9"/>
      <c r="O1" s="9"/>
    </row>
    <row r="4" spans="1:15" s="13" customFormat="1" ht="31.5" x14ac:dyDescent="0.25">
      <c r="A4" s="5" t="s">
        <v>10</v>
      </c>
      <c r="B4" s="6" t="s">
        <v>15</v>
      </c>
      <c r="C4" s="6" t="s">
        <v>13</v>
      </c>
      <c r="D4" s="7" t="s">
        <v>11</v>
      </c>
      <c r="E4" s="7" t="s">
        <v>89</v>
      </c>
      <c r="F4" s="7" t="s">
        <v>0</v>
      </c>
      <c r="G4" s="7" t="s">
        <v>1</v>
      </c>
      <c r="H4" s="7" t="s">
        <v>2</v>
      </c>
      <c r="I4" s="7" t="s">
        <v>3</v>
      </c>
      <c r="J4" s="7" t="s">
        <v>4</v>
      </c>
      <c r="K4" s="7" t="s">
        <v>5</v>
      </c>
      <c r="L4" s="7" t="s">
        <v>6</v>
      </c>
      <c r="M4" s="7" t="s">
        <v>7</v>
      </c>
      <c r="N4" s="7" t="s">
        <v>8</v>
      </c>
      <c r="O4" s="7" t="s">
        <v>9</v>
      </c>
    </row>
    <row r="5" spans="1:15" ht="42" customHeight="1" x14ac:dyDescent="0.25">
      <c r="A5" s="4">
        <v>1</v>
      </c>
      <c r="B5" s="8">
        <v>204308</v>
      </c>
      <c r="C5" s="8" t="s">
        <v>64</v>
      </c>
      <c r="D5" s="6" t="s">
        <v>36</v>
      </c>
      <c r="E5" s="2">
        <v>1</v>
      </c>
      <c r="F5" s="2">
        <v>1</v>
      </c>
      <c r="G5" s="2">
        <v>1</v>
      </c>
      <c r="H5" s="2">
        <v>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</row>
    <row r="6" spans="1:15" ht="38.450000000000003" customHeight="1" x14ac:dyDescent="0.25">
      <c r="A6" s="4">
        <v>2</v>
      </c>
      <c r="B6" s="8">
        <v>204308</v>
      </c>
      <c r="C6" s="8" t="s">
        <v>64</v>
      </c>
      <c r="D6" s="6" t="s">
        <v>37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</row>
    <row r="7" spans="1:15" ht="47.25" x14ac:dyDescent="0.25">
      <c r="A7" s="4">
        <v>3</v>
      </c>
      <c r="B7" s="8">
        <v>204308</v>
      </c>
      <c r="C7" s="8" t="s">
        <v>64</v>
      </c>
      <c r="D7" s="6" t="s">
        <v>38</v>
      </c>
      <c r="E7" s="3">
        <v>1</v>
      </c>
      <c r="F7" s="3">
        <v>1</v>
      </c>
      <c r="G7" s="2">
        <v>1</v>
      </c>
      <c r="H7" s="2">
        <v>1</v>
      </c>
      <c r="I7" s="2">
        <v>1</v>
      </c>
      <c r="J7" s="2">
        <v>1</v>
      </c>
      <c r="K7" s="2">
        <v>1</v>
      </c>
      <c r="L7" s="2">
        <v>1</v>
      </c>
      <c r="M7" s="2">
        <v>1</v>
      </c>
      <c r="N7" s="2">
        <v>1</v>
      </c>
      <c r="O7" s="2">
        <v>1</v>
      </c>
    </row>
    <row r="8" spans="1:15" ht="37.9" customHeight="1" x14ac:dyDescent="0.25">
      <c r="A8" s="4">
        <v>4</v>
      </c>
      <c r="B8" s="8">
        <v>204308</v>
      </c>
      <c r="C8" s="8" t="s">
        <v>64</v>
      </c>
      <c r="D8" s="6" t="s">
        <v>39</v>
      </c>
      <c r="E8" s="3">
        <v>1</v>
      </c>
      <c r="F8" s="3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2">
        <v>1</v>
      </c>
      <c r="N8" s="2">
        <v>1</v>
      </c>
      <c r="O8" s="2">
        <v>1</v>
      </c>
    </row>
    <row r="9" spans="1:15" ht="38.450000000000003" customHeight="1" x14ac:dyDescent="0.25">
      <c r="A9" s="4">
        <v>5</v>
      </c>
      <c r="B9" s="8">
        <v>204308</v>
      </c>
      <c r="C9" s="8" t="s">
        <v>64</v>
      </c>
      <c r="D9" s="6" t="s">
        <v>40</v>
      </c>
      <c r="E9" s="3">
        <v>1</v>
      </c>
      <c r="F9" s="3">
        <v>1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2">
        <v>1</v>
      </c>
      <c r="M9" s="2">
        <v>1</v>
      </c>
      <c r="N9" s="2">
        <v>1</v>
      </c>
      <c r="O9" s="2">
        <v>1</v>
      </c>
    </row>
    <row r="10" spans="1:15" ht="46.15" customHeight="1" x14ac:dyDescent="0.25">
      <c r="A10" s="4">
        <v>6</v>
      </c>
      <c r="B10" s="8">
        <v>204308</v>
      </c>
      <c r="C10" s="8" t="s">
        <v>64</v>
      </c>
      <c r="D10" s="6" t="s">
        <v>41</v>
      </c>
      <c r="E10" s="3">
        <v>1</v>
      </c>
      <c r="F10" s="3">
        <v>1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2">
        <v>1</v>
      </c>
      <c r="N10" s="2">
        <v>1</v>
      </c>
      <c r="O10" s="2">
        <v>1</v>
      </c>
    </row>
    <row r="11" spans="1:15" ht="70.5" customHeight="1" x14ac:dyDescent="0.25">
      <c r="A11" s="4"/>
      <c r="B11" s="8"/>
      <c r="C11" s="8"/>
      <c r="D11" s="18" t="s">
        <v>51</v>
      </c>
      <c r="E11" s="39" t="s">
        <v>72</v>
      </c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31.5" x14ac:dyDescent="0.3">
      <c r="A12" s="2"/>
      <c r="B12" s="10"/>
      <c r="C12" s="10"/>
      <c r="D12" s="15" t="s">
        <v>14</v>
      </c>
      <c r="E12" s="15" t="s">
        <v>65</v>
      </c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25">
      <c r="D13" s="16"/>
      <c r="E13" s="16"/>
      <c r="F13" s="1"/>
    </row>
    <row r="14" spans="1:15" x14ac:dyDescent="0.25">
      <c r="D14" s="16"/>
      <c r="E14" s="16"/>
      <c r="F14" s="1"/>
    </row>
    <row r="15" spans="1:15" x14ac:dyDescent="0.25">
      <c r="D15" s="16"/>
      <c r="E15" s="16"/>
      <c r="F15" s="1"/>
    </row>
    <row r="16" spans="1:15" x14ac:dyDescent="0.25">
      <c r="D16" s="16"/>
      <c r="E16" s="16"/>
      <c r="F16" s="1"/>
    </row>
    <row r="17" spans="4:6" x14ac:dyDescent="0.25">
      <c r="D17" s="16"/>
      <c r="E17" s="16"/>
      <c r="F17" s="1"/>
    </row>
    <row r="18" spans="4:6" x14ac:dyDescent="0.25">
      <c r="D18" s="16"/>
      <c r="E18" s="16"/>
      <c r="F18" s="1"/>
    </row>
    <row r="19" spans="4:6" x14ac:dyDescent="0.25">
      <c r="D19" s="16"/>
      <c r="E19" s="16"/>
      <c r="F19" s="1"/>
    </row>
    <row r="20" spans="4:6" x14ac:dyDescent="0.25">
      <c r="D20" s="16"/>
      <c r="E20" s="16"/>
      <c r="F20" s="1"/>
    </row>
    <row r="21" spans="4:6" x14ac:dyDescent="0.25">
      <c r="D21" s="16"/>
      <c r="E21" s="16"/>
      <c r="F21" s="1"/>
    </row>
    <row r="22" spans="4:6" x14ac:dyDescent="0.25">
      <c r="D22" s="16"/>
      <c r="E22" s="16"/>
      <c r="F22" s="1"/>
    </row>
    <row r="23" spans="4:6" x14ac:dyDescent="0.25">
      <c r="D23" s="16"/>
      <c r="E23" s="16"/>
      <c r="F23" s="1"/>
    </row>
    <row r="24" spans="4:6" x14ac:dyDescent="0.25">
      <c r="D24" s="16"/>
      <c r="E24" s="16"/>
      <c r="F24" s="1"/>
    </row>
    <row r="25" spans="4:6" x14ac:dyDescent="0.25">
      <c r="D25" s="16"/>
      <c r="E25" s="16"/>
      <c r="F25" s="1"/>
    </row>
    <row r="26" spans="4:6" x14ac:dyDescent="0.25">
      <c r="D26" s="16"/>
      <c r="E26" s="16"/>
      <c r="F26" s="1"/>
    </row>
    <row r="27" spans="4:6" x14ac:dyDescent="0.25">
      <c r="D27" s="16"/>
      <c r="E27" s="16"/>
      <c r="F27" s="1"/>
    </row>
    <row r="28" spans="4:6" x14ac:dyDescent="0.25">
      <c r="D28" s="17"/>
      <c r="E28" s="17"/>
    </row>
    <row r="29" spans="4:6" x14ac:dyDescent="0.25">
      <c r="D29" s="17"/>
      <c r="E29" s="17"/>
    </row>
    <row r="30" spans="4:6" x14ac:dyDescent="0.25">
      <c r="D30" s="17"/>
      <c r="E30" s="17"/>
    </row>
    <row r="31" spans="4:6" x14ac:dyDescent="0.25">
      <c r="D31" s="17"/>
      <c r="E31" s="17"/>
    </row>
    <row r="32" spans="4:6" x14ac:dyDescent="0.25">
      <c r="D32" s="17"/>
      <c r="E32" s="17"/>
    </row>
    <row r="33" spans="4:5" x14ac:dyDescent="0.25">
      <c r="D33" s="17"/>
      <c r="E33" s="17"/>
    </row>
    <row r="34" spans="4:5" x14ac:dyDescent="0.25">
      <c r="D34" s="17"/>
      <c r="E34" s="17"/>
    </row>
    <row r="35" spans="4:5" x14ac:dyDescent="0.25">
      <c r="D35" s="17"/>
      <c r="E35" s="17"/>
    </row>
    <row r="36" spans="4:5" x14ac:dyDescent="0.25">
      <c r="D36" s="17"/>
      <c r="E36" s="17"/>
    </row>
    <row r="37" spans="4:5" x14ac:dyDescent="0.25">
      <c r="D37" s="17"/>
      <c r="E37" s="17"/>
    </row>
  </sheetData>
  <hyperlinks>
    <hyperlink ref="E11" r:id="rId1" display="http://школа105самара.рф/dopolnitelnaya/dokumenty " xr:uid="{76B945A2-1B0A-44B0-9B52-426E1C28832D}"/>
  </hyperlinks>
  <pageMargins left="0.51181102362204722" right="0.51181102362204722" top="0.74803149606299213" bottom="0.74803149606299213" header="0.31496062992125984" footer="0.31496062992125984"/>
  <pageSetup paperSize="9" scale="7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32"/>
  <sheetViews>
    <sheetView tabSelected="1" topLeftCell="A5" workbookViewId="0">
      <pane xSplit="4" topLeftCell="W1" activePane="topRight" state="frozen"/>
      <selection pane="topRight" activeCell="AI32" sqref="AI32"/>
    </sheetView>
  </sheetViews>
  <sheetFormatPr defaultRowHeight="15" x14ac:dyDescent="0.25"/>
  <cols>
    <col min="1" max="1" width="9.140625" style="21"/>
    <col min="2" max="2" width="11.7109375" style="21" customWidth="1"/>
    <col min="3" max="3" width="32.28515625" style="21" customWidth="1"/>
    <col min="4" max="4" width="30.85546875" style="21" customWidth="1"/>
    <col min="5" max="5" width="21.28515625" style="21" customWidth="1"/>
    <col min="6" max="6" width="15.7109375" style="21" customWidth="1"/>
    <col min="7" max="7" width="20.5703125" style="21" customWidth="1"/>
    <col min="8" max="8" width="12.5703125" style="21" customWidth="1"/>
    <col min="9" max="9" width="10" customWidth="1"/>
    <col min="10" max="10" width="20.5703125" style="21" customWidth="1"/>
    <col min="11" max="11" width="10.7109375" style="21" customWidth="1"/>
    <col min="12" max="12" width="10" customWidth="1"/>
    <col min="13" max="13" width="20.5703125" style="21" customWidth="1"/>
    <col min="14" max="14" width="10.28515625" style="21" customWidth="1"/>
    <col min="15" max="15" width="10" customWidth="1"/>
    <col min="16" max="16" width="20.5703125" style="21" customWidth="1"/>
    <col min="17" max="17" width="9.7109375" style="21" customWidth="1"/>
    <col min="18" max="18" width="10" customWidth="1"/>
    <col min="19" max="19" width="20.5703125" style="21" customWidth="1"/>
    <col min="20" max="20" width="10.5703125" style="21" customWidth="1"/>
    <col min="21" max="21" width="10" customWidth="1"/>
    <col min="22" max="22" width="20.5703125" style="21" customWidth="1"/>
    <col min="23" max="23" width="10.140625" style="21" customWidth="1"/>
    <col min="24" max="24" width="10" customWidth="1"/>
    <col min="25" max="25" width="20.5703125" style="21" customWidth="1"/>
    <col min="26" max="26" width="9.5703125" style="21" customWidth="1"/>
    <col min="27" max="27" width="10" customWidth="1"/>
    <col min="28" max="28" width="20.5703125" style="21" customWidth="1"/>
    <col min="29" max="29" width="10.5703125" style="21" customWidth="1"/>
    <col min="30" max="30" width="10" customWidth="1"/>
    <col min="31" max="31" width="20.5703125" style="21" customWidth="1"/>
    <col min="32" max="32" width="10" style="21" customWidth="1"/>
    <col min="33" max="33" width="10" customWidth="1"/>
    <col min="34" max="34" width="20.5703125" style="21" customWidth="1"/>
    <col min="35" max="35" width="8.7109375" style="21" customWidth="1"/>
    <col min="36" max="36" width="10" customWidth="1"/>
  </cols>
  <sheetData>
    <row r="1" spans="1:36" ht="18.75" x14ac:dyDescent="0.3">
      <c r="D1" s="22" t="s">
        <v>90</v>
      </c>
      <c r="E1" s="22"/>
      <c r="F1" s="22"/>
      <c r="G1" s="22"/>
      <c r="H1" s="22"/>
      <c r="I1" s="9"/>
      <c r="J1" s="22"/>
      <c r="K1" s="22"/>
      <c r="L1" s="9"/>
      <c r="M1" s="22"/>
      <c r="N1" s="22"/>
      <c r="O1" s="9"/>
      <c r="P1" s="22"/>
      <c r="Q1" s="22"/>
      <c r="R1" s="9"/>
      <c r="S1" s="22"/>
      <c r="T1" s="22"/>
      <c r="U1" s="9"/>
      <c r="V1" s="22"/>
      <c r="W1" s="22"/>
      <c r="X1" s="9"/>
      <c r="Y1" s="22"/>
      <c r="Z1" s="22"/>
      <c r="AA1" s="9"/>
      <c r="AB1" s="22"/>
      <c r="AC1" s="22"/>
      <c r="AD1" s="9"/>
      <c r="AE1" s="22"/>
      <c r="AF1" s="22"/>
      <c r="AG1" s="9"/>
      <c r="AH1" s="22"/>
      <c r="AJ1" s="9"/>
    </row>
    <row r="2" spans="1:36" s="12" customFormat="1" ht="18.75" x14ac:dyDescent="0.3">
      <c r="A2" s="36" t="s">
        <v>63</v>
      </c>
      <c r="B2" s="36"/>
      <c r="C2" s="36"/>
      <c r="D2" s="36"/>
      <c r="E2" s="36"/>
      <c r="F2" s="36"/>
      <c r="G2" s="36"/>
      <c r="H2" s="36"/>
      <c r="J2" s="23"/>
      <c r="K2" s="23"/>
      <c r="M2" s="23"/>
      <c r="N2" s="23"/>
      <c r="P2" s="23"/>
      <c r="Q2" s="23"/>
      <c r="S2" s="23"/>
      <c r="T2" s="23"/>
      <c r="V2" s="23"/>
      <c r="W2" s="23"/>
      <c r="Y2" s="23"/>
      <c r="Z2" s="23"/>
      <c r="AB2" s="23"/>
      <c r="AC2" s="23"/>
      <c r="AE2" s="23"/>
      <c r="AF2" s="23"/>
      <c r="AH2" s="23"/>
      <c r="AI2" s="23"/>
    </row>
    <row r="3" spans="1:36" ht="18.75" x14ac:dyDescent="0.3">
      <c r="A3" s="23" t="s">
        <v>62</v>
      </c>
    </row>
    <row r="4" spans="1:36" s="11" customFormat="1" ht="70.900000000000006" customHeight="1" x14ac:dyDescent="0.25">
      <c r="A4" s="24" t="s">
        <v>10</v>
      </c>
      <c r="B4" s="25" t="s">
        <v>15</v>
      </c>
      <c r="C4" s="25" t="s">
        <v>13</v>
      </c>
      <c r="D4" s="26" t="s">
        <v>16</v>
      </c>
      <c r="E4" s="42" t="s">
        <v>87</v>
      </c>
      <c r="F4" s="25" t="s">
        <v>88</v>
      </c>
      <c r="G4" s="19" t="s">
        <v>52</v>
      </c>
      <c r="H4" s="25" t="s">
        <v>26</v>
      </c>
      <c r="I4" s="19" t="s">
        <v>52</v>
      </c>
      <c r="J4" s="25" t="s">
        <v>17</v>
      </c>
      <c r="K4" s="25" t="s">
        <v>27</v>
      </c>
      <c r="L4" s="19" t="s">
        <v>53</v>
      </c>
      <c r="M4" s="25" t="s">
        <v>18</v>
      </c>
      <c r="N4" s="25" t="s">
        <v>28</v>
      </c>
      <c r="O4" s="19" t="s">
        <v>61</v>
      </c>
      <c r="P4" s="25" t="s">
        <v>19</v>
      </c>
      <c r="Q4" s="25" t="s">
        <v>29</v>
      </c>
      <c r="R4" s="19" t="s">
        <v>60</v>
      </c>
      <c r="S4" s="25" t="s">
        <v>20</v>
      </c>
      <c r="T4" s="25" t="s">
        <v>30</v>
      </c>
      <c r="U4" s="19" t="s">
        <v>59</v>
      </c>
      <c r="V4" s="25" t="s">
        <v>21</v>
      </c>
      <c r="W4" s="25" t="s">
        <v>31</v>
      </c>
      <c r="X4" s="19" t="s">
        <v>58</v>
      </c>
      <c r="Y4" s="25" t="s">
        <v>22</v>
      </c>
      <c r="Z4" s="25" t="s">
        <v>32</v>
      </c>
      <c r="AA4" s="19" t="s">
        <v>57</v>
      </c>
      <c r="AB4" s="25" t="s">
        <v>23</v>
      </c>
      <c r="AC4" s="25" t="s">
        <v>33</v>
      </c>
      <c r="AD4" s="19" t="s">
        <v>56</v>
      </c>
      <c r="AE4" s="25" t="s">
        <v>24</v>
      </c>
      <c r="AF4" s="25" t="s">
        <v>34</v>
      </c>
      <c r="AG4" s="19" t="s">
        <v>55</v>
      </c>
      <c r="AH4" s="25" t="s">
        <v>25</v>
      </c>
      <c r="AI4" s="25" t="s">
        <v>35</v>
      </c>
      <c r="AJ4" s="19" t="s">
        <v>54</v>
      </c>
    </row>
    <row r="5" spans="1:36" x14ac:dyDescent="0.25">
      <c r="A5" s="27">
        <v>1</v>
      </c>
      <c r="B5" s="26">
        <v>204308</v>
      </c>
      <c r="C5" s="26" t="s">
        <v>64</v>
      </c>
      <c r="D5" s="28" t="s">
        <v>76</v>
      </c>
      <c r="E5" s="43">
        <v>170</v>
      </c>
      <c r="F5" s="29">
        <v>2</v>
      </c>
      <c r="G5" s="43">
        <v>170</v>
      </c>
      <c r="H5" s="29">
        <v>9</v>
      </c>
      <c r="I5" s="20">
        <f t="shared" ref="I5:I31" si="0">IF(OR(AND(G5=34,0&lt;H5,H5&lt;=3),AND(G5=68,0&lt;H5,H5&lt;=7),AND(G5=102,0&lt;H5,H5&lt;=10),AND(G5&gt;=136,0&lt;H5,H5&lt;=14)),1,0)</f>
        <v>1</v>
      </c>
      <c r="J5" s="29">
        <v>170</v>
      </c>
      <c r="K5" s="29">
        <v>8</v>
      </c>
      <c r="L5" s="20">
        <f>IF(OR(AND(J5=34,0&lt;K5,K5&lt;=3),AND(J5=68,0&lt;K5,K5&lt;=7),AND(J5=102,0&lt;K5,K5&lt;=10),AND(J5&gt;=136,0&lt;K5,K5&lt;=14)),1,0)</f>
        <v>1</v>
      </c>
      <c r="M5" s="29">
        <v>170</v>
      </c>
      <c r="N5" s="29">
        <v>12</v>
      </c>
      <c r="O5" s="20">
        <f>IF(OR(AND(M5=34,0&lt;N5,N5&lt;=3),AND(M5=68,0&lt;N5,N5&lt;=7),AND(M5=102,0&lt;N5,N5&lt;=10),AND(M5&gt;=136,0&lt;N5,N5&lt;=14)),1,0)</f>
        <v>1</v>
      </c>
      <c r="P5" s="29">
        <v>187</v>
      </c>
      <c r="Q5" s="29">
        <v>9</v>
      </c>
      <c r="R5" s="20">
        <f>IF(OR(AND(P5=34,0&lt;Q5,Q5&lt;=3),AND(P5=68,0&lt;Q5,Q5&lt;=7),AND(P5=102,0&lt;Q5,Q5&lt;=10),AND(P5&gt;=136,0&lt;Q5,Q5&lt;=14)),1,0)</f>
        <v>1</v>
      </c>
      <c r="S5" s="29">
        <v>170</v>
      </c>
      <c r="T5" s="29">
        <v>14</v>
      </c>
      <c r="U5" s="20">
        <f>IF(OR(AND(S5=34,0&lt;T5,T5&lt;=3),AND(S5=68,0&lt;T5,T5&lt;=7),AND(S5=102,0&lt;T5,T5&lt;=10),AND(S5&gt;=136,0&lt;T5,T5&lt;=14)),1,0)</f>
        <v>1</v>
      </c>
      <c r="V5" s="29">
        <v>170</v>
      </c>
      <c r="W5" s="29">
        <v>14</v>
      </c>
      <c r="X5" s="20">
        <f>IF(OR(AND(V5=34,0&lt;W5,W5&lt;=3),AND(V5=68,0&lt;W5,W5&lt;=7),AND(V5=102,0&lt;W5,W5&lt;=10),AND(V5&gt;=136,0&lt;W5,W5&lt;=14)),1,0)</f>
        <v>1</v>
      </c>
      <c r="Y5" s="29">
        <v>170</v>
      </c>
      <c r="Z5" s="29">
        <v>9</v>
      </c>
      <c r="AA5" s="20">
        <f>IF(OR(AND(Y5=34,0&lt;Z5,Z5&lt;=3),AND(Y5=68,0&lt;Z5,Z5&lt;=7),AND(Y5=102,0&lt;Z5,Z5&lt;=10),AND(Y5&gt;=136,0&lt;Z5,Z5&lt;=14)),1,0)</f>
        <v>1</v>
      </c>
      <c r="AB5" s="29">
        <v>136</v>
      </c>
      <c r="AC5" s="29">
        <v>11</v>
      </c>
      <c r="AD5" s="20">
        <f>IF(OR(AND(AB5=34,0&lt;AC5,AC5&lt;=3),AND(AB5=68,0&lt;AC5,AC5&lt;=7),AND(AB5=102,0&lt;AC5,AC5&lt;=10),AND(AB5&gt;=136,0&lt;AC5,AC5&lt;=14)),1,0)</f>
        <v>1</v>
      </c>
      <c r="AE5" s="29">
        <v>68</v>
      </c>
      <c r="AF5" s="29">
        <v>7</v>
      </c>
      <c r="AG5" s="20">
        <f>IF(OR(AND(AE5=34,0&lt;AF5,AF5&lt;=3),AND(AE5=68,0&lt;AF5,AF5&lt;=7),AND(AE5=102,0&lt;AF5,AF5&lt;=10),AND(AE5&gt;=136,0&lt;AF5,AF5&lt;=14)),1,0)</f>
        <v>1</v>
      </c>
      <c r="AH5" s="29">
        <v>68</v>
      </c>
      <c r="AI5" s="29">
        <v>7</v>
      </c>
      <c r="AJ5" s="20">
        <f>IF(OR(AND(AH5=34,0&lt;AI5,AI5&lt;=3),AND(AH5=68,0&lt;AI5,AI5&lt;=7),AND(AH5=102,0&lt;AI5,AI5&lt;=10),AND(AH5&gt;=136,0&lt;AI5,AI5&lt;=14)),1,0)</f>
        <v>1</v>
      </c>
    </row>
    <row r="6" spans="1:36" ht="30" x14ac:dyDescent="0.25">
      <c r="A6" s="27">
        <v>2</v>
      </c>
      <c r="B6" s="26">
        <v>204308</v>
      </c>
      <c r="C6" s="26" t="s">
        <v>64</v>
      </c>
      <c r="D6" s="30" t="s">
        <v>82</v>
      </c>
      <c r="E6" s="43">
        <v>136</v>
      </c>
      <c r="F6" s="29">
        <v>2</v>
      </c>
      <c r="G6" s="43">
        <v>136</v>
      </c>
      <c r="H6" s="29">
        <v>4</v>
      </c>
      <c r="I6" s="20">
        <f t="shared" si="0"/>
        <v>1</v>
      </c>
      <c r="J6" s="29">
        <v>136</v>
      </c>
      <c r="K6" s="29">
        <v>6</v>
      </c>
      <c r="L6" s="20">
        <f t="shared" ref="L6:L31" si="1">IF(OR(AND(J6=34,0&lt;K6,K6&lt;=3),AND(J6=68,0&lt;K6,K6&lt;=7),AND(J6=102,0&lt;K6,K6&lt;=10),AND(J6&gt;=136,0&lt;K6,K6&lt;=14)),1,0)</f>
        <v>1</v>
      </c>
      <c r="M6" s="29">
        <v>102</v>
      </c>
      <c r="N6" s="29">
        <v>9</v>
      </c>
      <c r="O6" s="20">
        <f t="shared" ref="O6:O31" si="2">IF(OR(AND(M6=34,0&lt;N6,N6&lt;=3),AND(M6=68,0&lt;N6,N6&lt;=7),AND(M6=102,0&lt;N6,N6&lt;=10),AND(M6&gt;=136,0&lt;N6,N6&lt;=14)),1,0)</f>
        <v>1</v>
      </c>
      <c r="P6" s="29">
        <v>102</v>
      </c>
      <c r="Q6" s="29">
        <v>5</v>
      </c>
      <c r="R6" s="20">
        <f t="shared" ref="R6:R31" si="3">IF(OR(AND(P6=34,0&lt;Q6,Q6&lt;=3),AND(P6=68,0&lt;Q6,Q6&lt;=7),AND(P6=102,0&lt;Q6,Q6&lt;=10),AND(P6&gt;=136,0&lt;Q6,Q6&lt;=14)),1,0)</f>
        <v>1</v>
      </c>
      <c r="S6" s="29">
        <v>68</v>
      </c>
      <c r="T6" s="29">
        <v>7</v>
      </c>
      <c r="U6" s="20">
        <f t="shared" ref="U6:U31" si="4">IF(OR(AND(S6=34,0&lt;T6,T6&lt;=3),AND(S6=68,0&lt;T6,T6&lt;=7),AND(S6=102,0&lt;T6,T6&lt;=10),AND(S6&gt;=136,0&lt;T6,T6&lt;=14)),1,0)</f>
        <v>1</v>
      </c>
      <c r="V6" s="29">
        <v>68</v>
      </c>
      <c r="W6" s="29">
        <v>7</v>
      </c>
      <c r="X6" s="20">
        <f t="shared" ref="X6:X31" si="5">IF(OR(AND(V6=34,0&lt;W6,W6&lt;=3),AND(V6=68,0&lt;W6,W6&lt;=7),AND(V6=102,0&lt;W6,W6&lt;=10),AND(V6&gt;=136,0&lt;W6,W6&lt;=14)),1,0)</f>
        <v>1</v>
      </c>
      <c r="Y6" s="29">
        <v>68</v>
      </c>
      <c r="Z6" s="29">
        <v>4</v>
      </c>
      <c r="AA6" s="20">
        <f t="shared" ref="AA6:AA31" si="6">IF(OR(AND(Y6=34,0&lt;Z6,Z6&lt;=3),AND(Y6=68,0&lt;Z6,Z6&lt;=7),AND(Y6=102,0&lt;Z6,Z6&lt;=10),AND(Y6&gt;=136,0&lt;Z6,Z6&lt;=14)),1,0)</f>
        <v>1</v>
      </c>
      <c r="AB6" s="29">
        <v>102</v>
      </c>
      <c r="AC6" s="29">
        <v>6</v>
      </c>
      <c r="AD6" s="20">
        <f t="shared" ref="AD6:AD31" si="7">IF(OR(AND(AB6=34,0&lt;AC6,AC6&lt;=3),AND(AB6=68,0&lt;AC6,AC6&lt;=7),AND(AB6=102,0&lt;AC6,AC6&lt;=10),AND(AB6&gt;=136,0&lt;AC6,AC6&lt;=14)),1,0)</f>
        <v>1</v>
      </c>
      <c r="AE6" s="29">
        <v>102</v>
      </c>
      <c r="AF6" s="29">
        <v>7</v>
      </c>
      <c r="AG6" s="20">
        <f t="shared" ref="AG6:AG31" si="8">IF(OR(AND(AE6=34,0&lt;AF6,AF6&lt;=3),AND(AE6=68,0&lt;AF6,AF6&lt;=7),AND(AE6=102,0&lt;AF6,AF6&lt;=10),AND(AE6&gt;=136,0&lt;AF6,AF6&lt;=14)),1,0)</f>
        <v>1</v>
      </c>
      <c r="AH6" s="29">
        <v>102</v>
      </c>
      <c r="AI6" s="29">
        <v>7</v>
      </c>
      <c r="AJ6" s="20">
        <f t="shared" ref="AJ6:AJ31" si="9">IF(OR(AND(AH6=34,0&lt;AI6,AI6&lt;=3),AND(AH6=68,0&lt;AI6,AI6&lt;=7),AND(AH6=102,0&lt;AI6,AI6&lt;=10),AND(AH6&gt;=136,0&lt;AI6,AI6&lt;=14)),1,0)</f>
        <v>1</v>
      </c>
    </row>
    <row r="7" spans="1:36" ht="45" x14ac:dyDescent="0.25">
      <c r="A7" s="27">
        <v>3</v>
      </c>
      <c r="B7" s="26">
        <v>204308</v>
      </c>
      <c r="C7" s="26" t="s">
        <v>64</v>
      </c>
      <c r="D7" s="37" t="s">
        <v>84</v>
      </c>
      <c r="E7" s="43"/>
      <c r="F7" s="31" t="s">
        <v>72</v>
      </c>
      <c r="G7" s="43">
        <v>68</v>
      </c>
      <c r="H7" s="31">
        <v>5</v>
      </c>
      <c r="I7" s="20">
        <f t="shared" si="0"/>
        <v>1</v>
      </c>
      <c r="J7" s="29">
        <v>68</v>
      </c>
      <c r="K7" s="29">
        <v>5</v>
      </c>
      <c r="L7" s="20">
        <f t="shared" si="1"/>
        <v>1</v>
      </c>
      <c r="M7" s="29">
        <v>68</v>
      </c>
      <c r="N7" s="29">
        <v>7</v>
      </c>
      <c r="O7" s="20">
        <f t="shared" si="2"/>
        <v>1</v>
      </c>
      <c r="P7" s="29">
        <v>102</v>
      </c>
      <c r="Q7" s="29">
        <v>5</v>
      </c>
      <c r="R7" s="20">
        <f t="shared" si="3"/>
        <v>1</v>
      </c>
      <c r="S7" s="29">
        <v>102</v>
      </c>
      <c r="T7" s="29">
        <v>9</v>
      </c>
      <c r="U7" s="20">
        <f t="shared" si="4"/>
        <v>1</v>
      </c>
      <c r="V7" s="29">
        <v>102</v>
      </c>
      <c r="W7" s="29">
        <v>9</v>
      </c>
      <c r="X7" s="20">
        <f t="shared" si="5"/>
        <v>1</v>
      </c>
      <c r="Y7" s="29">
        <v>102</v>
      </c>
      <c r="Z7" s="29">
        <v>8</v>
      </c>
      <c r="AA7" s="20">
        <f t="shared" si="6"/>
        <v>1</v>
      </c>
      <c r="AB7" s="29">
        <v>102</v>
      </c>
      <c r="AC7" s="29">
        <v>8</v>
      </c>
      <c r="AD7" s="20">
        <f t="shared" si="7"/>
        <v>1</v>
      </c>
      <c r="AE7" s="29">
        <v>102</v>
      </c>
      <c r="AF7" s="29">
        <v>9</v>
      </c>
      <c r="AG7" s="20">
        <f t="shared" si="8"/>
        <v>1</v>
      </c>
      <c r="AH7" s="29">
        <v>102</v>
      </c>
      <c r="AI7" s="29">
        <v>9</v>
      </c>
      <c r="AJ7" s="20">
        <f t="shared" si="9"/>
        <v>1</v>
      </c>
    </row>
    <row r="8" spans="1:36" ht="45" x14ac:dyDescent="0.25">
      <c r="A8" s="27">
        <v>4</v>
      </c>
      <c r="B8" s="41">
        <v>204308</v>
      </c>
      <c r="C8" s="41" t="s">
        <v>64</v>
      </c>
      <c r="D8" s="40" t="s">
        <v>83</v>
      </c>
      <c r="E8" s="43"/>
      <c r="F8" s="31"/>
      <c r="G8" s="43"/>
      <c r="H8" s="31"/>
      <c r="I8" s="20"/>
      <c r="J8" s="29"/>
      <c r="K8" s="29"/>
      <c r="L8" s="20"/>
      <c r="M8" s="29"/>
      <c r="N8" s="29"/>
      <c r="O8" s="20"/>
      <c r="P8" s="29"/>
      <c r="Q8" s="29"/>
      <c r="R8" s="20"/>
      <c r="S8" s="29"/>
      <c r="T8" s="29"/>
      <c r="U8" s="20"/>
      <c r="V8" s="29"/>
      <c r="W8" s="29"/>
      <c r="X8" s="20"/>
      <c r="Y8" s="29"/>
      <c r="Z8" s="29"/>
      <c r="AA8" s="20"/>
      <c r="AB8" s="29"/>
      <c r="AC8" s="29"/>
      <c r="AD8" s="20"/>
      <c r="AE8" s="29">
        <v>102</v>
      </c>
      <c r="AF8" s="29">
        <v>9</v>
      </c>
      <c r="AG8" s="20">
        <f t="shared" ref="AG8" si="10">IF(OR(AND(AE8=34,0&lt;AF8,AF8&lt;=3),AND(AE8=68,0&lt;AF8,AF8&lt;=7),AND(AE8=102,0&lt;AF8,AF8&lt;=10),AND(AE8&gt;=136,0&lt;AF8,AF8&lt;=14)),1,0)</f>
        <v>1</v>
      </c>
      <c r="AH8" s="29">
        <v>102</v>
      </c>
      <c r="AI8" s="29">
        <v>9</v>
      </c>
      <c r="AJ8" s="20">
        <f t="shared" ref="AJ8" si="11">IF(OR(AND(AH8=34,0&lt;AI8,AI8&lt;=3),AND(AH8=68,0&lt;AI8,AI8&lt;=7),AND(AH8=102,0&lt;AI8,AI8&lt;=10),AND(AH8&gt;=136,0&lt;AI8,AI8&lt;=14)),1,0)</f>
        <v>1</v>
      </c>
    </row>
    <row r="9" spans="1:36" x14ac:dyDescent="0.25">
      <c r="A9" s="27">
        <v>5</v>
      </c>
      <c r="B9" s="26">
        <v>204308</v>
      </c>
      <c r="C9" s="26" t="s">
        <v>64</v>
      </c>
      <c r="D9" s="28" t="s">
        <v>75</v>
      </c>
      <c r="E9" s="43">
        <v>136</v>
      </c>
      <c r="F9" s="31">
        <v>2</v>
      </c>
      <c r="G9" s="43">
        <v>136</v>
      </c>
      <c r="H9" s="31">
        <v>11</v>
      </c>
      <c r="I9" s="20">
        <f t="shared" si="0"/>
        <v>1</v>
      </c>
      <c r="J9" s="29">
        <v>136</v>
      </c>
      <c r="K9" s="29">
        <v>7</v>
      </c>
      <c r="L9" s="20">
        <f t="shared" si="1"/>
        <v>1</v>
      </c>
      <c r="M9" s="29">
        <v>136</v>
      </c>
      <c r="N9" s="29">
        <v>12</v>
      </c>
      <c r="O9" s="20">
        <f t="shared" si="2"/>
        <v>1</v>
      </c>
      <c r="P9" s="29">
        <v>187</v>
      </c>
      <c r="Q9" s="29">
        <v>10</v>
      </c>
      <c r="R9" s="20">
        <f t="shared" si="3"/>
        <v>1</v>
      </c>
      <c r="S9" s="29">
        <v>170</v>
      </c>
      <c r="T9" s="29">
        <v>12</v>
      </c>
      <c r="U9" s="20">
        <f t="shared" si="4"/>
        <v>1</v>
      </c>
      <c r="V9" s="29" t="s">
        <v>66</v>
      </c>
      <c r="W9" s="29">
        <v>14</v>
      </c>
      <c r="X9" s="20">
        <f t="shared" si="5"/>
        <v>1</v>
      </c>
      <c r="Y9" s="29" t="s">
        <v>66</v>
      </c>
      <c r="Z9" s="29">
        <v>14</v>
      </c>
      <c r="AA9" s="20">
        <f t="shared" si="6"/>
        <v>1</v>
      </c>
      <c r="AB9" s="29" t="s">
        <v>66</v>
      </c>
      <c r="AC9" s="29">
        <v>14</v>
      </c>
      <c r="AD9" s="20">
        <f t="shared" si="7"/>
        <v>1</v>
      </c>
      <c r="AE9" s="29">
        <v>170</v>
      </c>
      <c r="AF9" s="29">
        <v>12</v>
      </c>
      <c r="AG9" s="20">
        <f t="shared" si="8"/>
        <v>1</v>
      </c>
      <c r="AH9" s="29">
        <v>170</v>
      </c>
      <c r="AI9" s="29">
        <v>12</v>
      </c>
      <c r="AJ9" s="20">
        <f t="shared" si="9"/>
        <v>1</v>
      </c>
    </row>
    <row r="10" spans="1:36" ht="30" x14ac:dyDescent="0.25">
      <c r="A10" s="27">
        <v>6</v>
      </c>
      <c r="B10" s="26">
        <v>204308</v>
      </c>
      <c r="C10" s="26" t="s">
        <v>64</v>
      </c>
      <c r="D10" s="30" t="s">
        <v>67</v>
      </c>
      <c r="E10" s="43"/>
      <c r="F10" s="31"/>
      <c r="G10" s="43"/>
      <c r="H10" s="31"/>
      <c r="I10" s="20"/>
      <c r="J10" s="29"/>
      <c r="K10" s="29"/>
      <c r="L10" s="20"/>
      <c r="M10" s="29"/>
      <c r="N10" s="29"/>
      <c r="O10" s="20"/>
      <c r="P10" s="29"/>
      <c r="Q10" s="29"/>
      <c r="R10" s="20"/>
      <c r="S10" s="29"/>
      <c r="T10" s="29"/>
      <c r="U10" s="20"/>
      <c r="V10" s="29"/>
      <c r="W10" s="29"/>
      <c r="X10" s="20"/>
      <c r="Y10" s="29"/>
      <c r="Z10" s="29"/>
      <c r="AA10" s="20"/>
      <c r="AB10" s="29"/>
      <c r="AC10" s="29"/>
      <c r="AD10" s="20"/>
      <c r="AE10" s="29" t="s">
        <v>66</v>
      </c>
      <c r="AF10" s="29">
        <v>14</v>
      </c>
      <c r="AG10" s="20"/>
      <c r="AH10" s="29" t="s">
        <v>66</v>
      </c>
      <c r="AI10" s="29">
        <v>14</v>
      </c>
      <c r="AJ10" s="20">
        <f t="shared" si="9"/>
        <v>1</v>
      </c>
    </row>
    <row r="11" spans="1:36" x14ac:dyDescent="0.25">
      <c r="A11" s="27">
        <v>7</v>
      </c>
      <c r="B11" s="26">
        <v>204308</v>
      </c>
      <c r="C11" s="26" t="s">
        <v>64</v>
      </c>
      <c r="D11" s="28" t="s">
        <v>42</v>
      </c>
      <c r="E11" s="43">
        <v>68</v>
      </c>
      <c r="F11" s="31">
        <v>2</v>
      </c>
      <c r="G11" s="43">
        <v>68</v>
      </c>
      <c r="H11" s="31">
        <v>3</v>
      </c>
      <c r="I11" s="20">
        <f t="shared" si="0"/>
        <v>1</v>
      </c>
      <c r="J11" s="29">
        <v>68</v>
      </c>
      <c r="K11" s="29">
        <v>5</v>
      </c>
      <c r="L11" s="20">
        <f t="shared" si="1"/>
        <v>1</v>
      </c>
      <c r="M11" s="29">
        <v>68</v>
      </c>
      <c r="N11" s="29">
        <v>4</v>
      </c>
      <c r="O11" s="20">
        <f t="shared" si="2"/>
        <v>1</v>
      </c>
      <c r="P11" s="29"/>
      <c r="Q11" s="29"/>
      <c r="R11" s="20">
        <f t="shared" si="3"/>
        <v>0</v>
      </c>
      <c r="S11" s="29"/>
      <c r="T11" s="29"/>
      <c r="U11" s="20">
        <f t="shared" si="4"/>
        <v>0</v>
      </c>
      <c r="V11" s="29"/>
      <c r="W11" s="29"/>
      <c r="X11" s="20">
        <f t="shared" si="5"/>
        <v>0</v>
      </c>
      <c r="Y11" s="29"/>
      <c r="Z11" s="29"/>
      <c r="AA11" s="20">
        <f t="shared" si="6"/>
        <v>0</v>
      </c>
      <c r="AB11" s="29"/>
      <c r="AC11" s="29"/>
      <c r="AD11" s="20">
        <f t="shared" si="7"/>
        <v>0</v>
      </c>
      <c r="AE11" s="29"/>
      <c r="AF11" s="29"/>
      <c r="AG11" s="20">
        <f t="shared" si="8"/>
        <v>0</v>
      </c>
      <c r="AH11" s="29"/>
      <c r="AI11" s="29"/>
      <c r="AJ11" s="20">
        <f t="shared" si="9"/>
        <v>0</v>
      </c>
    </row>
    <row r="12" spans="1:36" x14ac:dyDescent="0.25">
      <c r="A12" s="27">
        <v>8</v>
      </c>
      <c r="B12" s="26">
        <v>204308</v>
      </c>
      <c r="C12" s="26" t="s">
        <v>64</v>
      </c>
      <c r="D12" s="28" t="s">
        <v>43</v>
      </c>
      <c r="E12" s="43">
        <v>34</v>
      </c>
      <c r="F12" s="31">
        <v>0</v>
      </c>
      <c r="G12" s="43">
        <v>34</v>
      </c>
      <c r="H12" s="31">
        <v>1</v>
      </c>
      <c r="I12" s="20">
        <f t="shared" si="0"/>
        <v>1</v>
      </c>
      <c r="J12" s="29">
        <v>34</v>
      </c>
      <c r="K12" s="29">
        <v>0</v>
      </c>
      <c r="L12" s="20">
        <f t="shared" si="1"/>
        <v>0</v>
      </c>
      <c r="M12" s="29">
        <v>34</v>
      </c>
      <c r="N12" s="31">
        <v>0</v>
      </c>
      <c r="O12" s="20">
        <f t="shared" si="2"/>
        <v>0</v>
      </c>
      <c r="P12" s="29">
        <v>34</v>
      </c>
      <c r="Q12" s="29">
        <v>0</v>
      </c>
      <c r="R12" s="20">
        <f t="shared" si="3"/>
        <v>0</v>
      </c>
      <c r="S12" s="29">
        <v>34</v>
      </c>
      <c r="T12" s="29">
        <v>0</v>
      </c>
      <c r="U12" s="20">
        <f t="shared" si="4"/>
        <v>0</v>
      </c>
      <c r="V12" s="29">
        <v>34</v>
      </c>
      <c r="W12" s="29">
        <v>0</v>
      </c>
      <c r="X12" s="20">
        <f t="shared" si="5"/>
        <v>0</v>
      </c>
      <c r="Y12" s="29">
        <v>34</v>
      </c>
      <c r="Z12" s="29">
        <v>3</v>
      </c>
      <c r="AA12" s="20">
        <f t="shared" si="6"/>
        <v>1</v>
      </c>
      <c r="AB12" s="29"/>
      <c r="AC12" s="29"/>
      <c r="AD12" s="20">
        <f t="shared" si="7"/>
        <v>0</v>
      </c>
      <c r="AE12" s="29"/>
      <c r="AF12" s="29"/>
      <c r="AG12" s="20">
        <f t="shared" si="8"/>
        <v>0</v>
      </c>
      <c r="AH12" s="29"/>
      <c r="AI12" s="29"/>
      <c r="AJ12" s="20">
        <f t="shared" si="9"/>
        <v>0</v>
      </c>
    </row>
    <row r="13" spans="1:36" x14ac:dyDescent="0.25">
      <c r="A13" s="27">
        <v>9</v>
      </c>
      <c r="B13" s="26">
        <v>204308</v>
      </c>
      <c r="C13" s="26" t="s">
        <v>64</v>
      </c>
      <c r="D13" s="28" t="s">
        <v>44</v>
      </c>
      <c r="E13" s="43">
        <v>34</v>
      </c>
      <c r="F13" s="31">
        <v>0</v>
      </c>
      <c r="G13" s="43">
        <v>34</v>
      </c>
      <c r="H13" s="31">
        <v>0</v>
      </c>
      <c r="I13" s="20">
        <f t="shared" si="0"/>
        <v>0</v>
      </c>
      <c r="J13" s="29">
        <v>34</v>
      </c>
      <c r="K13" s="29">
        <v>0</v>
      </c>
      <c r="L13" s="20">
        <f t="shared" si="1"/>
        <v>0</v>
      </c>
      <c r="M13" s="29">
        <v>34</v>
      </c>
      <c r="N13" s="31">
        <v>0</v>
      </c>
      <c r="O13" s="20">
        <f t="shared" si="2"/>
        <v>0</v>
      </c>
      <c r="P13" s="29">
        <v>34</v>
      </c>
      <c r="Q13" s="29">
        <v>0</v>
      </c>
      <c r="R13" s="20">
        <f t="shared" si="3"/>
        <v>0</v>
      </c>
      <c r="S13" s="29">
        <v>34</v>
      </c>
      <c r="T13" s="29">
        <v>0</v>
      </c>
      <c r="U13" s="20">
        <f t="shared" si="4"/>
        <v>0</v>
      </c>
      <c r="V13" s="29">
        <v>34</v>
      </c>
      <c r="W13" s="29">
        <v>0</v>
      </c>
      <c r="X13" s="20">
        <f t="shared" si="5"/>
        <v>0</v>
      </c>
      <c r="Y13" s="29">
        <v>34</v>
      </c>
      <c r="Z13" s="29">
        <v>3</v>
      </c>
      <c r="AA13" s="20">
        <f t="shared" si="6"/>
        <v>1</v>
      </c>
      <c r="AB13" s="29"/>
      <c r="AC13" s="29"/>
      <c r="AD13" s="20">
        <f t="shared" si="7"/>
        <v>0</v>
      </c>
      <c r="AE13" s="29"/>
      <c r="AF13" s="29"/>
      <c r="AG13" s="20">
        <f t="shared" si="8"/>
        <v>0</v>
      </c>
      <c r="AH13" s="29"/>
      <c r="AI13" s="29"/>
      <c r="AJ13" s="20">
        <f t="shared" si="9"/>
        <v>0</v>
      </c>
    </row>
    <row r="14" spans="1:36" x14ac:dyDescent="0.25">
      <c r="A14" s="27">
        <v>10</v>
      </c>
      <c r="B14" s="26">
        <v>204308</v>
      </c>
      <c r="C14" s="26" t="s">
        <v>64</v>
      </c>
      <c r="D14" s="28" t="s">
        <v>86</v>
      </c>
      <c r="E14" s="43">
        <v>34</v>
      </c>
      <c r="F14" s="31">
        <v>0</v>
      </c>
      <c r="G14" s="43">
        <v>34</v>
      </c>
      <c r="H14" s="31">
        <v>1</v>
      </c>
      <c r="I14" s="20">
        <f t="shared" si="0"/>
        <v>1</v>
      </c>
      <c r="J14" s="29">
        <v>34</v>
      </c>
      <c r="K14" s="29">
        <v>0</v>
      </c>
      <c r="L14" s="20">
        <f t="shared" si="1"/>
        <v>0</v>
      </c>
      <c r="M14" s="29">
        <v>34</v>
      </c>
      <c r="N14" s="31">
        <v>0</v>
      </c>
      <c r="O14" s="20">
        <f t="shared" si="2"/>
        <v>0</v>
      </c>
      <c r="P14" s="29">
        <v>68</v>
      </c>
      <c r="Q14" s="29">
        <v>5</v>
      </c>
      <c r="R14" s="20">
        <f t="shared" si="3"/>
        <v>1</v>
      </c>
      <c r="S14" s="29">
        <v>68</v>
      </c>
      <c r="T14" s="29">
        <v>5</v>
      </c>
      <c r="U14" s="20">
        <f t="shared" si="4"/>
        <v>1</v>
      </c>
      <c r="V14" s="29">
        <v>68</v>
      </c>
      <c r="W14" s="29">
        <v>5</v>
      </c>
      <c r="X14" s="20">
        <f t="shared" si="5"/>
        <v>1</v>
      </c>
      <c r="Y14" s="29">
        <v>34</v>
      </c>
      <c r="Z14" s="29">
        <v>2</v>
      </c>
      <c r="AA14" s="20">
        <f t="shared" si="6"/>
        <v>1</v>
      </c>
      <c r="AB14" s="29">
        <v>34</v>
      </c>
      <c r="AC14" s="29">
        <v>0</v>
      </c>
      <c r="AD14" s="20">
        <f t="shared" si="7"/>
        <v>0</v>
      </c>
      <c r="AE14" s="29"/>
      <c r="AF14" s="29"/>
      <c r="AG14" s="20">
        <f t="shared" si="8"/>
        <v>0</v>
      </c>
      <c r="AH14" s="29"/>
      <c r="AI14" s="29"/>
      <c r="AJ14" s="20">
        <f t="shared" si="9"/>
        <v>0</v>
      </c>
    </row>
    <row r="15" spans="1:36" x14ac:dyDescent="0.25">
      <c r="A15" s="27">
        <v>11</v>
      </c>
      <c r="B15" s="26">
        <v>204308</v>
      </c>
      <c r="C15" s="26" t="s">
        <v>64</v>
      </c>
      <c r="D15" s="28" t="s">
        <v>45</v>
      </c>
      <c r="E15" s="43">
        <v>102</v>
      </c>
      <c r="F15" s="31">
        <v>0</v>
      </c>
      <c r="G15" s="43">
        <v>102</v>
      </c>
      <c r="H15" s="31">
        <v>8</v>
      </c>
      <c r="I15" s="20">
        <f t="shared" si="0"/>
        <v>1</v>
      </c>
      <c r="J15" s="29">
        <v>102</v>
      </c>
      <c r="K15" s="29">
        <v>9</v>
      </c>
      <c r="L15" s="20">
        <f t="shared" si="1"/>
        <v>1</v>
      </c>
      <c r="M15" s="29">
        <v>68</v>
      </c>
      <c r="N15" s="29">
        <v>7</v>
      </c>
      <c r="O15" s="20">
        <f t="shared" si="2"/>
        <v>1</v>
      </c>
      <c r="P15" s="29">
        <v>102</v>
      </c>
      <c r="Q15" s="29">
        <v>8</v>
      </c>
      <c r="R15" s="20">
        <f t="shared" si="3"/>
        <v>1</v>
      </c>
      <c r="S15" s="29">
        <v>102</v>
      </c>
      <c r="T15" s="29">
        <v>9</v>
      </c>
      <c r="U15" s="20">
        <f t="shared" si="4"/>
        <v>1</v>
      </c>
      <c r="V15" s="29">
        <v>102</v>
      </c>
      <c r="W15" s="29">
        <v>9</v>
      </c>
      <c r="X15" s="20">
        <f t="shared" si="5"/>
        <v>1</v>
      </c>
      <c r="Y15" s="29">
        <v>102</v>
      </c>
      <c r="Z15" s="29">
        <v>8</v>
      </c>
      <c r="AA15" s="20">
        <f t="shared" si="6"/>
        <v>1</v>
      </c>
      <c r="AB15" s="29">
        <v>102</v>
      </c>
      <c r="AC15" s="29">
        <v>9</v>
      </c>
      <c r="AD15" s="20">
        <f t="shared" si="7"/>
        <v>1</v>
      </c>
      <c r="AE15" s="29">
        <v>102</v>
      </c>
      <c r="AF15" s="29">
        <v>9</v>
      </c>
      <c r="AG15" s="20">
        <f t="shared" si="8"/>
        <v>1</v>
      </c>
      <c r="AH15" s="29">
        <v>102</v>
      </c>
      <c r="AI15" s="29">
        <v>9</v>
      </c>
      <c r="AJ15" s="20">
        <f t="shared" si="9"/>
        <v>1</v>
      </c>
    </row>
    <row r="16" spans="1:36" ht="15.75" x14ac:dyDescent="0.25">
      <c r="A16" s="27">
        <v>12</v>
      </c>
      <c r="B16" s="26">
        <v>204308</v>
      </c>
      <c r="C16" s="26" t="s">
        <v>64</v>
      </c>
      <c r="D16" s="32" t="s">
        <v>46</v>
      </c>
      <c r="E16" s="43"/>
      <c r="F16" s="31"/>
      <c r="G16" s="20">
        <f t="shared" ref="G11:G21" si="12">IF(OR(AND(E16=34,0&lt;F16,F16&lt;=3),AND(E16=68,0&lt;F16,F16&lt;=7),AND(E16=102,0&lt;F16,F16&lt;=10),AND(E16&gt;=136,0&lt;F16,F16&lt;=14)),1,0)</f>
        <v>0</v>
      </c>
      <c r="H16" s="31"/>
      <c r="I16" s="20">
        <f t="shared" si="0"/>
        <v>0</v>
      </c>
      <c r="J16" s="29"/>
      <c r="K16" s="29"/>
      <c r="L16" s="20">
        <f t="shared" si="1"/>
        <v>0</v>
      </c>
      <c r="M16" s="29">
        <v>34</v>
      </c>
      <c r="N16" s="31">
        <v>0</v>
      </c>
      <c r="O16" s="20">
        <f t="shared" si="2"/>
        <v>0</v>
      </c>
      <c r="P16" s="29"/>
      <c r="Q16" s="29"/>
      <c r="R16" s="20" t="s">
        <v>72</v>
      </c>
      <c r="S16" s="29"/>
      <c r="T16" s="29"/>
      <c r="U16" s="20">
        <f t="shared" si="4"/>
        <v>0</v>
      </c>
      <c r="V16" s="29"/>
      <c r="W16" s="29"/>
      <c r="X16" s="20">
        <f t="shared" si="5"/>
        <v>0</v>
      </c>
      <c r="Y16" s="29"/>
      <c r="Z16" s="29"/>
      <c r="AA16" s="20">
        <f t="shared" si="6"/>
        <v>0</v>
      </c>
      <c r="AB16" s="29"/>
      <c r="AC16" s="29"/>
      <c r="AD16" s="20">
        <f t="shared" si="7"/>
        <v>0</v>
      </c>
      <c r="AE16" s="29"/>
      <c r="AF16" s="29"/>
      <c r="AG16" s="20">
        <f t="shared" si="8"/>
        <v>0</v>
      </c>
      <c r="AH16" s="29"/>
      <c r="AI16" s="29"/>
      <c r="AJ16" s="20">
        <f t="shared" si="9"/>
        <v>0</v>
      </c>
    </row>
    <row r="17" spans="1:36" x14ac:dyDescent="0.25">
      <c r="A17" s="27">
        <v>13</v>
      </c>
      <c r="B17" s="26">
        <v>204308</v>
      </c>
      <c r="C17" s="26" t="s">
        <v>64</v>
      </c>
      <c r="D17" s="28" t="s">
        <v>49</v>
      </c>
      <c r="E17" s="43"/>
      <c r="F17" s="31"/>
      <c r="G17" s="20">
        <f t="shared" si="12"/>
        <v>0</v>
      </c>
      <c r="H17" s="31"/>
      <c r="I17" s="20">
        <f t="shared" si="0"/>
        <v>0</v>
      </c>
      <c r="J17" s="29"/>
      <c r="K17" s="29"/>
      <c r="L17" s="20">
        <f t="shared" si="1"/>
        <v>0</v>
      </c>
      <c r="M17" s="29"/>
      <c r="N17" s="29"/>
      <c r="O17" s="20">
        <f t="shared" si="2"/>
        <v>0</v>
      </c>
      <c r="P17" s="29">
        <v>34</v>
      </c>
      <c r="Q17" s="29">
        <v>0</v>
      </c>
      <c r="R17" s="20">
        <f t="shared" si="3"/>
        <v>0</v>
      </c>
      <c r="S17" s="29">
        <v>34</v>
      </c>
      <c r="T17" s="29">
        <v>0</v>
      </c>
      <c r="U17" s="20">
        <f t="shared" si="4"/>
        <v>0</v>
      </c>
      <c r="V17" s="29"/>
      <c r="W17" s="29"/>
      <c r="X17" s="20">
        <f t="shared" si="5"/>
        <v>0</v>
      </c>
      <c r="Y17" s="29"/>
      <c r="Z17" s="29"/>
      <c r="AA17" s="20">
        <f t="shared" si="6"/>
        <v>0</v>
      </c>
      <c r="AB17" s="29"/>
      <c r="AC17" s="29"/>
      <c r="AD17" s="20">
        <f t="shared" si="7"/>
        <v>0</v>
      </c>
      <c r="AE17" s="29"/>
      <c r="AF17" s="29"/>
      <c r="AG17" s="20">
        <f t="shared" si="8"/>
        <v>0</v>
      </c>
      <c r="AH17" s="29"/>
      <c r="AI17" s="29"/>
      <c r="AJ17" s="20">
        <f t="shared" si="9"/>
        <v>0</v>
      </c>
    </row>
    <row r="18" spans="1:36" x14ac:dyDescent="0.25">
      <c r="A18" s="27">
        <v>14</v>
      </c>
      <c r="B18" s="26">
        <v>204308</v>
      </c>
      <c r="C18" s="26" t="s">
        <v>64</v>
      </c>
      <c r="D18" s="28" t="s">
        <v>47</v>
      </c>
      <c r="E18" s="43"/>
      <c r="F18" s="31"/>
      <c r="G18" s="20">
        <f t="shared" si="12"/>
        <v>0</v>
      </c>
      <c r="H18" s="31"/>
      <c r="I18" s="20">
        <f t="shared" si="0"/>
        <v>0</v>
      </c>
      <c r="J18" s="29"/>
      <c r="K18" s="29"/>
      <c r="L18" s="20">
        <f t="shared" si="1"/>
        <v>0</v>
      </c>
      <c r="M18" s="29"/>
      <c r="N18" s="29"/>
      <c r="O18" s="20">
        <f t="shared" si="2"/>
        <v>0</v>
      </c>
      <c r="P18" s="29"/>
      <c r="Q18" s="29"/>
      <c r="R18" s="20">
        <f t="shared" si="3"/>
        <v>0</v>
      </c>
      <c r="S18" s="29"/>
      <c r="T18" s="29"/>
      <c r="U18" s="20">
        <f t="shared" si="4"/>
        <v>0</v>
      </c>
      <c r="V18" s="29">
        <v>34</v>
      </c>
      <c r="W18" s="29">
        <v>3</v>
      </c>
      <c r="X18" s="20">
        <f t="shared" si="5"/>
        <v>1</v>
      </c>
      <c r="Y18" s="29">
        <v>34</v>
      </c>
      <c r="Z18" s="29">
        <v>3</v>
      </c>
      <c r="AA18" s="20">
        <f t="shared" si="6"/>
        <v>1</v>
      </c>
      <c r="AB18" s="29">
        <v>34</v>
      </c>
      <c r="AC18" s="29">
        <v>3</v>
      </c>
      <c r="AD18" s="20">
        <f t="shared" si="7"/>
        <v>1</v>
      </c>
      <c r="AE18" s="29">
        <v>34</v>
      </c>
      <c r="AF18" s="29">
        <v>3</v>
      </c>
      <c r="AG18" s="20">
        <f t="shared" si="8"/>
        <v>1</v>
      </c>
      <c r="AH18" s="29">
        <v>34</v>
      </c>
      <c r="AI18" s="29">
        <v>3</v>
      </c>
      <c r="AJ18" s="20">
        <f t="shared" si="9"/>
        <v>1</v>
      </c>
    </row>
    <row r="19" spans="1:36" x14ac:dyDescent="0.25">
      <c r="A19" s="27">
        <v>15</v>
      </c>
      <c r="B19" s="26">
        <v>204308</v>
      </c>
      <c r="C19" s="26" t="s">
        <v>64</v>
      </c>
      <c r="D19" s="28" t="s">
        <v>48</v>
      </c>
      <c r="E19" s="43"/>
      <c r="F19" s="31"/>
      <c r="G19" s="20">
        <f t="shared" si="12"/>
        <v>0</v>
      </c>
      <c r="H19" s="31"/>
      <c r="I19" s="20">
        <f t="shared" si="0"/>
        <v>0</v>
      </c>
      <c r="J19" s="29"/>
      <c r="K19" s="29"/>
      <c r="L19" s="20">
        <f t="shared" si="1"/>
        <v>0</v>
      </c>
      <c r="M19" s="29"/>
      <c r="N19" s="29"/>
      <c r="O19" s="20">
        <f t="shared" si="2"/>
        <v>0</v>
      </c>
      <c r="P19" s="29"/>
      <c r="Q19" s="29"/>
      <c r="R19" s="20">
        <f t="shared" si="3"/>
        <v>0</v>
      </c>
      <c r="S19" s="29">
        <v>34</v>
      </c>
      <c r="T19" s="29">
        <v>3</v>
      </c>
      <c r="U19" s="20">
        <f t="shared" si="4"/>
        <v>1</v>
      </c>
      <c r="V19" s="29">
        <v>34</v>
      </c>
      <c r="W19" s="29">
        <v>3</v>
      </c>
      <c r="X19" s="20">
        <f t="shared" si="5"/>
        <v>1</v>
      </c>
      <c r="Y19" s="29">
        <v>34</v>
      </c>
      <c r="Z19" s="29">
        <v>3</v>
      </c>
      <c r="AA19" s="20">
        <f t="shared" si="6"/>
        <v>1</v>
      </c>
      <c r="AB19" s="29">
        <v>34</v>
      </c>
      <c r="AC19" s="29">
        <v>3</v>
      </c>
      <c r="AD19" s="20">
        <f t="shared" si="7"/>
        <v>1</v>
      </c>
      <c r="AE19" s="29">
        <v>68</v>
      </c>
      <c r="AF19" s="29">
        <v>3</v>
      </c>
      <c r="AG19" s="20">
        <f t="shared" si="8"/>
        <v>1</v>
      </c>
      <c r="AH19" s="29">
        <v>68</v>
      </c>
      <c r="AI19" s="29">
        <v>3</v>
      </c>
      <c r="AJ19" s="20">
        <f t="shared" si="9"/>
        <v>1</v>
      </c>
    </row>
    <row r="20" spans="1:36" ht="30" x14ac:dyDescent="0.25">
      <c r="A20" s="27">
        <v>16</v>
      </c>
      <c r="B20" s="26">
        <v>204308</v>
      </c>
      <c r="C20" s="26" t="s">
        <v>64</v>
      </c>
      <c r="D20" s="30" t="s">
        <v>80</v>
      </c>
      <c r="E20" s="43"/>
      <c r="F20" s="31"/>
      <c r="G20" s="20">
        <f t="shared" si="12"/>
        <v>0</v>
      </c>
      <c r="H20" s="31"/>
      <c r="I20" s="20">
        <f t="shared" ref="I20" si="13">IF(OR(AND(G20=34,0&lt;H20,H20&lt;=3),AND(G20=68,0&lt;H20,H20&lt;=7),AND(G20=102,0&lt;H20,H20&lt;=10),AND(G20&gt;=136,0&lt;H20,H20&lt;=14)),1,0)</f>
        <v>0</v>
      </c>
      <c r="J20" s="29"/>
      <c r="K20" s="29"/>
      <c r="L20" s="20">
        <f t="shared" ref="L20" si="14">IF(OR(AND(J20=34,0&lt;K20,K20&lt;=3),AND(J20=68,0&lt;K20,K20&lt;=7),AND(J20=102,0&lt;K20,K20&lt;=10),AND(J20&gt;=136,0&lt;K20,K20&lt;=14)),1,0)</f>
        <v>0</v>
      </c>
      <c r="M20" s="29"/>
      <c r="N20" s="29"/>
      <c r="O20" s="20">
        <f t="shared" ref="O20" si="15">IF(OR(AND(M20=34,0&lt;N20,N20&lt;=3),AND(M20=68,0&lt;N20,N20&lt;=7),AND(M20=102,0&lt;N20,N20&lt;=10),AND(M20&gt;=136,0&lt;N20,N20&lt;=14)),1,0)</f>
        <v>0</v>
      </c>
      <c r="P20" s="29"/>
      <c r="Q20" s="29"/>
      <c r="R20" s="20">
        <f t="shared" ref="R20" si="16">IF(OR(AND(P20=34,0&lt;Q20,Q20&lt;=3),AND(P20=68,0&lt;Q20,Q20&lt;=7),AND(P20=102,0&lt;Q20,Q20&lt;=10),AND(P20&gt;=136,0&lt;Q20,Q20&lt;=14)),1,0)</f>
        <v>0</v>
      </c>
      <c r="S20" s="29"/>
      <c r="T20" s="29"/>
      <c r="U20" s="20">
        <f t="shared" ref="U20" si="17">IF(OR(AND(S20=34,0&lt;T20,T20&lt;=3),AND(S20=68,0&lt;T20,T20&lt;=7),AND(S20=102,0&lt;T20,T20&lt;=10),AND(S20&gt;=136,0&lt;T20,T20&lt;=14)),1,0)</f>
        <v>0</v>
      </c>
      <c r="V20" s="29"/>
      <c r="W20" s="29"/>
      <c r="X20" s="20">
        <f t="shared" ref="X20" si="18">IF(OR(AND(V20=34,0&lt;W20,W20&lt;=3),AND(V20=68,0&lt;W20,W20&lt;=7),AND(V20=102,0&lt;W20,W20&lt;=10),AND(V20&gt;=136,0&lt;W20,W20&lt;=14)),1,0)</f>
        <v>0</v>
      </c>
      <c r="Y20" s="29"/>
      <c r="Z20" s="29"/>
      <c r="AA20" s="20">
        <f t="shared" ref="AA20" si="19">IF(OR(AND(Y20=34,0&lt;Z20,Z20&lt;=3),AND(Y20=68,0&lt;Z20,Z20&lt;=7),AND(Y20=102,0&lt;Z20,Z20&lt;=10),AND(Y20&gt;=136,0&lt;Z20,Z20&lt;=14)),1,0)</f>
        <v>0</v>
      </c>
      <c r="AB20" s="29"/>
      <c r="AC20" s="29" t="s">
        <v>72</v>
      </c>
      <c r="AD20" s="20">
        <f t="shared" ref="AD20" si="20">IF(OR(AND(AB20=34,0&lt;AC20,AC20&lt;=3),AND(AB20=68,0&lt;AC20,AC20&lt;=7),AND(AB20=102,0&lt;AC20,AC20&lt;=10),AND(AB20&gt;=136,0&lt;AC20,AC20&lt;=14)),1,0)</f>
        <v>0</v>
      </c>
      <c r="AE20" s="29">
        <v>136</v>
      </c>
      <c r="AF20" s="29">
        <v>6</v>
      </c>
      <c r="AG20" s="20">
        <f t="shared" ref="AG20" si="21">IF(OR(AND(AE20=34,0&lt;AF20,AF20&lt;=3),AND(AE20=68,0&lt;AF20,AF20&lt;=7),AND(AE20=102,0&lt;AF20,AF20&lt;=10),AND(AE20&gt;=136,0&lt;AF20,AF20&lt;=14)),1,0)</f>
        <v>1</v>
      </c>
      <c r="AH20" s="29">
        <v>136</v>
      </c>
      <c r="AI20" s="29">
        <v>6</v>
      </c>
      <c r="AJ20" s="20">
        <f t="shared" ref="AJ20" si="22">IF(OR(AND(AH20=34,0&lt;AI20,AI20&lt;=3),AND(AH20=68,0&lt;AI20,AI20&lt;=7),AND(AH20=102,0&lt;AI20,AI20&lt;=10),AND(AH20&gt;=136,0&lt;AI20,AI20&lt;=14)),1,0)</f>
        <v>1</v>
      </c>
    </row>
    <row r="21" spans="1:36" ht="30" x14ac:dyDescent="0.25">
      <c r="A21" s="27">
        <v>17</v>
      </c>
      <c r="B21" s="26">
        <v>204308</v>
      </c>
      <c r="C21" s="26" t="s">
        <v>64</v>
      </c>
      <c r="D21" s="30" t="s">
        <v>50</v>
      </c>
      <c r="E21" s="43"/>
      <c r="F21" s="31"/>
      <c r="G21" s="20">
        <f t="shared" si="12"/>
        <v>0</v>
      </c>
      <c r="H21" s="31"/>
      <c r="I21" s="20">
        <f t="shared" si="0"/>
        <v>0</v>
      </c>
      <c r="J21" s="29"/>
      <c r="K21" s="29"/>
      <c r="L21" s="20">
        <f t="shared" si="1"/>
        <v>0</v>
      </c>
      <c r="M21" s="29"/>
      <c r="N21" s="29"/>
      <c r="O21" s="20">
        <f t="shared" si="2"/>
        <v>0</v>
      </c>
      <c r="P21" s="29">
        <v>68</v>
      </c>
      <c r="Q21" s="29">
        <v>5</v>
      </c>
      <c r="R21" s="20">
        <f t="shared" si="3"/>
        <v>1</v>
      </c>
      <c r="S21" s="29">
        <v>68</v>
      </c>
      <c r="T21" s="29">
        <v>5</v>
      </c>
      <c r="U21" s="20">
        <f t="shared" si="4"/>
        <v>1</v>
      </c>
      <c r="V21" s="29">
        <v>68</v>
      </c>
      <c r="W21" s="29">
        <v>6</v>
      </c>
      <c r="X21" s="20">
        <f t="shared" si="5"/>
        <v>1</v>
      </c>
      <c r="Y21" s="29">
        <v>68</v>
      </c>
      <c r="Z21" s="29">
        <v>6</v>
      </c>
      <c r="AA21" s="20">
        <f t="shared" si="6"/>
        <v>1</v>
      </c>
      <c r="AB21" s="29">
        <v>102</v>
      </c>
      <c r="AC21" s="29">
        <v>7</v>
      </c>
      <c r="AD21" s="20">
        <f t="shared" si="7"/>
        <v>1</v>
      </c>
      <c r="AE21" s="29">
        <v>68</v>
      </c>
      <c r="AF21" s="29">
        <v>5</v>
      </c>
      <c r="AG21" s="20">
        <f t="shared" si="8"/>
        <v>1</v>
      </c>
      <c r="AH21" s="29">
        <v>68</v>
      </c>
      <c r="AI21" s="29">
        <v>5</v>
      </c>
      <c r="AJ21" s="20">
        <f t="shared" si="9"/>
        <v>1</v>
      </c>
    </row>
    <row r="22" spans="1:36" x14ac:dyDescent="0.25">
      <c r="A22" s="27">
        <v>18</v>
      </c>
      <c r="B22" s="26">
        <v>204308</v>
      </c>
      <c r="C22" s="26" t="s">
        <v>64</v>
      </c>
      <c r="D22" s="30" t="s">
        <v>68</v>
      </c>
      <c r="E22" s="43"/>
      <c r="F22" s="31"/>
      <c r="G22" s="20"/>
      <c r="H22" s="31"/>
      <c r="I22" s="20"/>
      <c r="J22" s="29"/>
      <c r="K22" s="29"/>
      <c r="L22" s="20"/>
      <c r="M22" s="29"/>
      <c r="N22" s="29"/>
      <c r="O22" s="20"/>
      <c r="P22" s="29"/>
      <c r="Q22" s="29"/>
      <c r="R22" s="20"/>
      <c r="S22" s="29"/>
      <c r="T22" s="29"/>
      <c r="U22" s="20"/>
      <c r="V22" s="29"/>
      <c r="W22" s="29"/>
      <c r="X22" s="20"/>
      <c r="Y22" s="29"/>
      <c r="Z22" s="29"/>
      <c r="AA22" s="20"/>
      <c r="AB22" s="29"/>
      <c r="AC22" s="29"/>
      <c r="AD22" s="20"/>
      <c r="AE22" s="29">
        <v>136</v>
      </c>
      <c r="AF22" s="29">
        <v>7</v>
      </c>
      <c r="AG22" s="20">
        <f t="shared" si="8"/>
        <v>1</v>
      </c>
      <c r="AH22" s="29">
        <v>136</v>
      </c>
      <c r="AI22" s="29">
        <v>7</v>
      </c>
      <c r="AJ22" s="20">
        <f t="shared" si="9"/>
        <v>1</v>
      </c>
    </row>
    <row r="23" spans="1:36" x14ac:dyDescent="0.25">
      <c r="A23" s="27">
        <v>19</v>
      </c>
      <c r="B23" s="26">
        <v>204308</v>
      </c>
      <c r="C23" s="26" t="s">
        <v>64</v>
      </c>
      <c r="D23" s="28" t="s">
        <v>77</v>
      </c>
      <c r="E23" s="43"/>
      <c r="F23" s="31"/>
      <c r="G23" s="20">
        <f t="shared" ref="G23" si="23">IF(OR(AND(E23=34,0&lt;F23,F23&lt;=3),AND(E23=68,0&lt;F23,F23&lt;=7),AND(E23=102,0&lt;F23,F23&lt;=10),AND(E23&gt;=136,0&lt;F23,F23&lt;=14)),1,0)</f>
        <v>0</v>
      </c>
      <c r="H23" s="31"/>
      <c r="I23" s="20">
        <f t="shared" si="0"/>
        <v>0</v>
      </c>
      <c r="J23" s="29"/>
      <c r="K23" s="29"/>
      <c r="L23" s="20">
        <f t="shared" si="1"/>
        <v>0</v>
      </c>
      <c r="M23" s="29"/>
      <c r="N23" s="29"/>
      <c r="O23" s="20">
        <f t="shared" si="2"/>
        <v>0</v>
      </c>
      <c r="P23" s="29">
        <v>34</v>
      </c>
      <c r="Q23" s="29">
        <v>3</v>
      </c>
      <c r="R23" s="20">
        <f t="shared" si="3"/>
        <v>1</v>
      </c>
      <c r="S23" s="38">
        <v>34</v>
      </c>
      <c r="T23" s="29">
        <v>3</v>
      </c>
      <c r="U23" s="20">
        <f t="shared" si="4"/>
        <v>1</v>
      </c>
      <c r="V23" s="29">
        <v>68</v>
      </c>
      <c r="W23" s="29">
        <v>5</v>
      </c>
      <c r="X23" s="20">
        <f t="shared" si="5"/>
        <v>1</v>
      </c>
      <c r="Y23" s="29">
        <v>68</v>
      </c>
      <c r="Z23" s="29">
        <v>7</v>
      </c>
      <c r="AA23" s="20">
        <f t="shared" si="6"/>
        <v>1</v>
      </c>
      <c r="AB23" s="29">
        <v>68</v>
      </c>
      <c r="AC23" s="29">
        <v>6</v>
      </c>
      <c r="AD23" s="20">
        <f t="shared" si="7"/>
        <v>1</v>
      </c>
      <c r="AE23" s="29">
        <v>34</v>
      </c>
      <c r="AF23" s="29">
        <v>0</v>
      </c>
      <c r="AG23" s="20">
        <f t="shared" si="8"/>
        <v>0</v>
      </c>
      <c r="AH23" s="29">
        <v>34</v>
      </c>
      <c r="AI23" s="29">
        <v>0</v>
      </c>
      <c r="AJ23" s="20">
        <f t="shared" si="9"/>
        <v>0</v>
      </c>
    </row>
    <row r="24" spans="1:36" x14ac:dyDescent="0.25">
      <c r="A24" s="27">
        <v>20</v>
      </c>
      <c r="B24" s="26">
        <v>204308</v>
      </c>
      <c r="C24" s="26" t="s">
        <v>64</v>
      </c>
      <c r="D24" s="28" t="s">
        <v>78</v>
      </c>
      <c r="E24" s="43"/>
      <c r="F24" s="31"/>
      <c r="G24" s="20"/>
      <c r="H24" s="31"/>
      <c r="I24" s="20"/>
      <c r="J24" s="29"/>
      <c r="K24" s="29"/>
      <c r="L24" s="20"/>
      <c r="M24" s="29"/>
      <c r="N24" s="29"/>
      <c r="O24" s="20"/>
      <c r="P24" s="29"/>
      <c r="Q24" s="29"/>
      <c r="R24" s="20"/>
      <c r="S24" s="38"/>
      <c r="T24" s="29"/>
      <c r="U24" s="20"/>
      <c r="V24" s="29"/>
      <c r="W24" s="29"/>
      <c r="X24" s="20"/>
      <c r="Y24" s="29"/>
      <c r="Z24" s="29"/>
      <c r="AA24" s="20"/>
      <c r="AB24" s="29"/>
      <c r="AC24" s="29"/>
      <c r="AD24" s="20"/>
      <c r="AE24" s="29">
        <v>102</v>
      </c>
      <c r="AF24" s="29">
        <v>5</v>
      </c>
      <c r="AG24" s="20">
        <f t="shared" si="8"/>
        <v>1</v>
      </c>
      <c r="AH24" s="29">
        <v>102</v>
      </c>
      <c r="AI24" s="29">
        <v>5</v>
      </c>
      <c r="AJ24" s="20">
        <f t="shared" si="9"/>
        <v>1</v>
      </c>
    </row>
    <row r="25" spans="1:36" x14ac:dyDescent="0.25">
      <c r="A25" s="27">
        <v>21</v>
      </c>
      <c r="B25" s="26">
        <v>204308</v>
      </c>
      <c r="C25" s="26" t="s">
        <v>64</v>
      </c>
      <c r="D25" s="28" t="s">
        <v>73</v>
      </c>
      <c r="E25" s="43"/>
      <c r="F25" s="31"/>
      <c r="G25" s="20">
        <f t="shared" ref="G25" si="24">IF(OR(AND(E25=34,0&lt;F25,F25&lt;=3),AND(E25=68,0&lt;F25,F25&lt;=7),AND(E25=102,0&lt;F25,F25&lt;=10),AND(E25&gt;=136,0&lt;F25,F25&lt;=14)),1,0)</f>
        <v>0</v>
      </c>
      <c r="H25" s="31"/>
      <c r="I25" s="20">
        <f t="shared" si="0"/>
        <v>0</v>
      </c>
      <c r="J25" s="29"/>
      <c r="K25" s="29"/>
      <c r="L25" s="20">
        <f t="shared" si="1"/>
        <v>0</v>
      </c>
      <c r="M25" s="29"/>
      <c r="N25" s="29"/>
      <c r="O25" s="20">
        <f t="shared" si="2"/>
        <v>0</v>
      </c>
      <c r="P25" s="29">
        <v>34</v>
      </c>
      <c r="Q25" s="29">
        <v>3</v>
      </c>
      <c r="R25" s="20">
        <f t="shared" si="3"/>
        <v>1</v>
      </c>
      <c r="S25" s="29">
        <v>34</v>
      </c>
      <c r="T25" s="29">
        <v>3</v>
      </c>
      <c r="U25" s="20">
        <f t="shared" si="4"/>
        <v>1</v>
      </c>
      <c r="V25" s="29">
        <v>68</v>
      </c>
      <c r="W25" s="29">
        <v>7</v>
      </c>
      <c r="X25" s="20">
        <f t="shared" si="5"/>
        <v>1</v>
      </c>
      <c r="Y25" s="29">
        <v>68</v>
      </c>
      <c r="Z25" s="29">
        <v>7</v>
      </c>
      <c r="AA25" s="20">
        <f t="shared" si="6"/>
        <v>1</v>
      </c>
      <c r="AB25" s="29">
        <v>68</v>
      </c>
      <c r="AC25" s="29">
        <v>4</v>
      </c>
      <c r="AD25" s="20">
        <f t="shared" si="7"/>
        <v>1</v>
      </c>
      <c r="AE25" s="29">
        <v>34</v>
      </c>
      <c r="AF25" s="29">
        <v>3</v>
      </c>
      <c r="AG25" s="20">
        <f t="shared" si="8"/>
        <v>1</v>
      </c>
      <c r="AH25" s="29">
        <v>34</v>
      </c>
      <c r="AI25" s="29">
        <v>3</v>
      </c>
      <c r="AJ25" s="20">
        <f t="shared" si="9"/>
        <v>1</v>
      </c>
    </row>
    <row r="26" spans="1:36" x14ac:dyDescent="0.25">
      <c r="A26" s="27">
        <v>22</v>
      </c>
      <c r="B26" s="26">
        <v>204308</v>
      </c>
      <c r="C26" s="26" t="s">
        <v>64</v>
      </c>
      <c r="D26" s="30" t="s">
        <v>69</v>
      </c>
      <c r="E26" s="43"/>
      <c r="F26" s="31"/>
      <c r="G26" s="20"/>
      <c r="H26" s="31"/>
      <c r="I26" s="20"/>
      <c r="J26" s="29"/>
      <c r="K26" s="29"/>
      <c r="L26" s="20"/>
      <c r="M26" s="29"/>
      <c r="N26" s="29"/>
      <c r="O26" s="20"/>
      <c r="P26" s="29"/>
      <c r="Q26" s="29"/>
      <c r="R26" s="20"/>
      <c r="S26" s="29"/>
      <c r="T26" s="29"/>
      <c r="U26" s="20"/>
      <c r="V26" s="29"/>
      <c r="W26" s="29"/>
      <c r="X26" s="20"/>
      <c r="Y26" s="29"/>
      <c r="Z26" s="29"/>
      <c r="AA26" s="20"/>
      <c r="AB26" s="29"/>
      <c r="AC26" s="29"/>
      <c r="AD26" s="20"/>
      <c r="AE26" s="29">
        <v>102</v>
      </c>
      <c r="AF26" s="29">
        <v>6</v>
      </c>
      <c r="AG26" s="20">
        <f t="shared" si="8"/>
        <v>1</v>
      </c>
      <c r="AH26" s="29">
        <v>102</v>
      </c>
      <c r="AI26" s="29">
        <v>6</v>
      </c>
      <c r="AJ26" s="20">
        <f t="shared" si="9"/>
        <v>1</v>
      </c>
    </row>
    <row r="27" spans="1:36" x14ac:dyDescent="0.25">
      <c r="A27" s="27">
        <v>23</v>
      </c>
      <c r="B27" s="26">
        <v>204308</v>
      </c>
      <c r="C27" s="26" t="s">
        <v>64</v>
      </c>
      <c r="D27" s="33" t="s">
        <v>74</v>
      </c>
      <c r="E27" s="43"/>
      <c r="F27" s="31"/>
      <c r="G27" s="20">
        <f t="shared" ref="G27" si="25">IF(OR(AND(E27=34,0&lt;F27,F27&lt;=3),AND(E27=68,0&lt;F27,F27&lt;=7),AND(E27=102,0&lt;F27,F27&lt;=10),AND(E27&gt;=136,0&lt;F27,F27&lt;=14)),1,0)</f>
        <v>0</v>
      </c>
      <c r="H27" s="31"/>
      <c r="I27" s="20">
        <f t="shared" si="0"/>
        <v>0</v>
      </c>
      <c r="J27" s="29"/>
      <c r="K27" s="29"/>
      <c r="L27" s="20">
        <f t="shared" si="1"/>
        <v>0</v>
      </c>
      <c r="M27" s="29"/>
      <c r="N27" s="29"/>
      <c r="O27" s="20">
        <f t="shared" si="2"/>
        <v>0</v>
      </c>
      <c r="P27" s="29"/>
      <c r="Q27" s="29"/>
      <c r="R27" s="20">
        <f t="shared" si="3"/>
        <v>0</v>
      </c>
      <c r="S27" s="29"/>
      <c r="T27" s="29"/>
      <c r="U27" s="20">
        <f t="shared" si="4"/>
        <v>0</v>
      </c>
      <c r="V27" s="29">
        <v>68</v>
      </c>
      <c r="W27" s="29">
        <v>7</v>
      </c>
      <c r="X27" s="20">
        <f t="shared" si="5"/>
        <v>1</v>
      </c>
      <c r="Y27" s="29">
        <v>68</v>
      </c>
      <c r="Z27" s="29">
        <v>4</v>
      </c>
      <c r="AA27" s="20">
        <f t="shared" si="6"/>
        <v>1</v>
      </c>
      <c r="AB27" s="29">
        <v>102</v>
      </c>
      <c r="AC27" s="29">
        <v>5</v>
      </c>
      <c r="AD27" s="20">
        <f t="shared" si="7"/>
        <v>1</v>
      </c>
      <c r="AE27" s="29">
        <v>68</v>
      </c>
      <c r="AF27" s="29">
        <v>7</v>
      </c>
      <c r="AG27" s="20">
        <f t="shared" si="8"/>
        <v>1</v>
      </c>
      <c r="AH27" s="29">
        <v>68</v>
      </c>
      <c r="AI27" s="29">
        <v>7</v>
      </c>
      <c r="AJ27" s="20">
        <f t="shared" si="9"/>
        <v>1</v>
      </c>
    </row>
    <row r="28" spans="1:36" x14ac:dyDescent="0.25">
      <c r="A28" s="27">
        <v>24</v>
      </c>
      <c r="B28" s="26">
        <v>204308</v>
      </c>
      <c r="C28" s="26" t="s">
        <v>64</v>
      </c>
      <c r="D28" s="30" t="s">
        <v>70</v>
      </c>
      <c r="E28" s="43"/>
      <c r="F28" s="31"/>
      <c r="G28" s="20"/>
      <c r="H28" s="31"/>
      <c r="I28" s="20"/>
      <c r="J28" s="29"/>
      <c r="K28" s="29"/>
      <c r="L28" s="20"/>
      <c r="M28" s="29"/>
      <c r="N28" s="29"/>
      <c r="O28" s="20"/>
      <c r="P28" s="29"/>
      <c r="Q28" s="29"/>
      <c r="R28" s="20"/>
      <c r="S28" s="29"/>
      <c r="T28" s="29"/>
      <c r="U28" s="20"/>
      <c r="V28" s="29"/>
      <c r="W28" s="29"/>
      <c r="X28" s="20"/>
      <c r="Y28" s="29"/>
      <c r="Z28" s="29"/>
      <c r="AA28" s="20"/>
      <c r="AB28" s="29"/>
      <c r="AC28" s="29"/>
      <c r="AD28" s="20"/>
      <c r="AE28" s="29">
        <v>170</v>
      </c>
      <c r="AF28" s="29">
        <v>8</v>
      </c>
      <c r="AG28" s="20">
        <f t="shared" si="8"/>
        <v>1</v>
      </c>
      <c r="AH28" s="29">
        <v>170</v>
      </c>
      <c r="AI28" s="29">
        <v>8</v>
      </c>
      <c r="AJ28" s="20">
        <f t="shared" si="9"/>
        <v>1</v>
      </c>
    </row>
    <row r="29" spans="1:36" x14ac:dyDescent="0.25">
      <c r="A29" s="27">
        <v>25</v>
      </c>
      <c r="B29" s="26">
        <v>204308</v>
      </c>
      <c r="C29" s="26" t="s">
        <v>64</v>
      </c>
      <c r="D29" s="30" t="s">
        <v>79</v>
      </c>
      <c r="E29" s="43"/>
      <c r="F29" s="31"/>
      <c r="G29" s="20">
        <f t="shared" ref="G29" si="26">IF(OR(AND(E29=34,0&lt;F29,F29&lt;=3),AND(E29=68,0&lt;F29,F29&lt;=7),AND(E29=102,0&lt;F29,F29&lt;=10),AND(E29&gt;=136,0&lt;F29,F29&lt;=14)),1,0)</f>
        <v>0</v>
      </c>
      <c r="H29" s="31"/>
      <c r="I29" s="20">
        <f t="shared" si="0"/>
        <v>0</v>
      </c>
      <c r="J29" s="29"/>
      <c r="K29" s="29"/>
      <c r="L29" s="20">
        <f t="shared" si="1"/>
        <v>0</v>
      </c>
      <c r="M29" s="29"/>
      <c r="N29" s="29"/>
      <c r="O29" s="20">
        <f t="shared" si="2"/>
        <v>0</v>
      </c>
      <c r="P29" s="29"/>
      <c r="Q29" s="29"/>
      <c r="R29" s="20">
        <f t="shared" si="3"/>
        <v>0</v>
      </c>
      <c r="S29" s="29"/>
      <c r="T29" s="29"/>
      <c r="U29" s="20">
        <f t="shared" si="4"/>
        <v>0</v>
      </c>
      <c r="V29" s="29"/>
      <c r="W29" s="29"/>
      <c r="X29" s="20">
        <f t="shared" si="5"/>
        <v>0</v>
      </c>
      <c r="Y29" s="29">
        <v>68</v>
      </c>
      <c r="Z29" s="29">
        <v>7</v>
      </c>
      <c r="AA29" s="20">
        <f t="shared" si="6"/>
        <v>1</v>
      </c>
      <c r="AB29" s="29">
        <v>68</v>
      </c>
      <c r="AC29" s="29">
        <v>5</v>
      </c>
      <c r="AD29" s="20">
        <f t="shared" si="7"/>
        <v>1</v>
      </c>
      <c r="AE29" s="29">
        <v>34</v>
      </c>
      <c r="AF29" s="29">
        <v>3</v>
      </c>
      <c r="AG29" s="20">
        <f t="shared" si="8"/>
        <v>1</v>
      </c>
      <c r="AH29" s="29">
        <v>34</v>
      </c>
      <c r="AI29" s="29">
        <v>3</v>
      </c>
      <c r="AJ29" s="20">
        <f t="shared" si="9"/>
        <v>1</v>
      </c>
    </row>
    <row r="30" spans="1:36" x14ac:dyDescent="0.25">
      <c r="A30" s="27">
        <v>26</v>
      </c>
      <c r="B30" s="26">
        <v>204308</v>
      </c>
      <c r="C30" s="26" t="s">
        <v>64</v>
      </c>
      <c r="D30" s="30" t="s">
        <v>71</v>
      </c>
      <c r="E30" s="43"/>
      <c r="F30" s="31"/>
      <c r="G30" s="20"/>
      <c r="H30" s="31"/>
      <c r="I30" s="20"/>
      <c r="J30" s="29"/>
      <c r="K30" s="29"/>
      <c r="L30" s="20"/>
      <c r="M30" s="29"/>
      <c r="N30" s="29"/>
      <c r="O30" s="20"/>
      <c r="P30" s="29"/>
      <c r="Q30" s="29"/>
      <c r="R30" s="20"/>
      <c r="S30" s="29"/>
      <c r="T30" s="29"/>
      <c r="U30" s="20"/>
      <c r="V30" s="29"/>
      <c r="W30" s="29"/>
      <c r="X30" s="20"/>
      <c r="Y30" s="29"/>
      <c r="Z30" s="29"/>
      <c r="AA30" s="20"/>
      <c r="AB30" s="29"/>
      <c r="AC30" s="29"/>
      <c r="AD30" s="20"/>
      <c r="AE30" s="29">
        <v>102</v>
      </c>
      <c r="AF30" s="29">
        <v>10</v>
      </c>
      <c r="AG30" s="20">
        <f t="shared" si="8"/>
        <v>1</v>
      </c>
      <c r="AH30" s="29">
        <v>102</v>
      </c>
      <c r="AI30" s="29">
        <v>10</v>
      </c>
      <c r="AJ30" s="20">
        <f t="shared" si="9"/>
        <v>1</v>
      </c>
    </row>
    <row r="31" spans="1:36" x14ac:dyDescent="0.25">
      <c r="A31" s="27">
        <v>27</v>
      </c>
      <c r="B31" s="26">
        <v>204308</v>
      </c>
      <c r="C31" s="26" t="s">
        <v>64</v>
      </c>
      <c r="D31" s="30" t="s">
        <v>85</v>
      </c>
      <c r="E31" s="43"/>
      <c r="F31" s="31"/>
      <c r="G31" s="20">
        <f t="shared" ref="G31" si="27">IF(OR(AND(E31=34,0&lt;F31,F31&lt;=3),AND(E31=68,0&lt;F31,F31&lt;=7),AND(E31=102,0&lt;F31,F31&lt;=10),AND(E31&gt;=136,0&lt;F31,F31&lt;=14)),1,0)</f>
        <v>0</v>
      </c>
      <c r="H31" s="31"/>
      <c r="I31" s="20">
        <f t="shared" si="0"/>
        <v>0</v>
      </c>
      <c r="J31" s="29"/>
      <c r="K31" s="29"/>
      <c r="L31" s="20">
        <f t="shared" si="1"/>
        <v>0</v>
      </c>
      <c r="M31" s="29"/>
      <c r="N31" s="29"/>
      <c r="O31" s="20">
        <f t="shared" si="2"/>
        <v>0</v>
      </c>
      <c r="P31" s="29"/>
      <c r="Q31" s="29"/>
      <c r="R31" s="20">
        <f t="shared" si="3"/>
        <v>0</v>
      </c>
      <c r="S31" s="29"/>
      <c r="T31" s="29"/>
      <c r="U31" s="20">
        <f t="shared" si="4"/>
        <v>0</v>
      </c>
      <c r="V31" s="29"/>
      <c r="W31" s="29"/>
      <c r="X31" s="20">
        <f t="shared" si="5"/>
        <v>0</v>
      </c>
      <c r="Y31" s="29">
        <v>34</v>
      </c>
      <c r="Z31" s="29">
        <v>2</v>
      </c>
      <c r="AA31" s="20">
        <f t="shared" si="6"/>
        <v>1</v>
      </c>
      <c r="AB31" s="29">
        <v>34</v>
      </c>
      <c r="AC31" s="29">
        <v>2</v>
      </c>
      <c r="AD31" s="20">
        <f t="shared" si="7"/>
        <v>1</v>
      </c>
      <c r="AE31" s="29">
        <v>34</v>
      </c>
      <c r="AF31" s="29">
        <v>1</v>
      </c>
      <c r="AG31" s="20">
        <f t="shared" si="8"/>
        <v>1</v>
      </c>
      <c r="AH31" s="29">
        <v>34</v>
      </c>
      <c r="AI31" s="29">
        <v>1</v>
      </c>
      <c r="AJ31" s="20">
        <f t="shared" si="9"/>
        <v>1</v>
      </c>
    </row>
    <row r="32" spans="1:36" ht="40.15" customHeight="1" x14ac:dyDescent="0.3">
      <c r="A32" s="29"/>
      <c r="B32" s="34"/>
      <c r="C32" s="35" t="s">
        <v>81</v>
      </c>
      <c r="D32" s="35" t="s">
        <v>65</v>
      </c>
      <c r="E32" s="44">
        <f>SUM(E5:E31)</f>
        <v>714</v>
      </c>
      <c r="F32" s="31">
        <f>SUM(F5:F31)</f>
        <v>8</v>
      </c>
      <c r="G32" s="3">
        <f>SUM(G5:G31)</f>
        <v>782</v>
      </c>
      <c r="H32" s="31">
        <f>SUM(H5:H31)</f>
        <v>42</v>
      </c>
      <c r="I32" s="3"/>
      <c r="J32" s="29">
        <f>SUM(J5:J31)</f>
        <v>782</v>
      </c>
      <c r="K32" s="31">
        <f>SUM(K5:K31)</f>
        <v>40</v>
      </c>
      <c r="L32" s="3"/>
      <c r="M32" s="29">
        <f>SUM(M5:M31)</f>
        <v>748</v>
      </c>
      <c r="N32" s="31">
        <f>SUM(N5:N31)</f>
        <v>51</v>
      </c>
      <c r="O32" s="3"/>
      <c r="P32" s="29">
        <f>SUM(P5:P31)</f>
        <v>986</v>
      </c>
      <c r="Q32" s="29">
        <f>SUM(Q5:Q31)</f>
        <v>53</v>
      </c>
      <c r="R32" s="3"/>
      <c r="S32" s="29">
        <f>SUM(S5:S31)</f>
        <v>952</v>
      </c>
      <c r="T32" s="29">
        <f>SUM(T5:T31)</f>
        <v>70</v>
      </c>
      <c r="U32" s="3"/>
      <c r="V32" s="29">
        <f>SUM(V5:V31)</f>
        <v>918</v>
      </c>
      <c r="W32" s="29">
        <f>SUM(W5:W31)</f>
        <v>89</v>
      </c>
      <c r="X32" s="3"/>
      <c r="Y32" s="29">
        <f>SUM(Y5:Y31)</f>
        <v>986</v>
      </c>
      <c r="Z32" s="29">
        <f>SUM(Z5:Z31)</f>
        <v>90</v>
      </c>
      <c r="AA32" s="3"/>
      <c r="AB32" s="29">
        <f>SUM(AB5:AB31)</f>
        <v>986</v>
      </c>
      <c r="AC32" s="29">
        <f>SUM(AC5:AC31)</f>
        <v>83</v>
      </c>
      <c r="AD32" s="3"/>
      <c r="AE32" s="29">
        <f>SUM(AE5:AE31)</f>
        <v>1768</v>
      </c>
      <c r="AF32" s="29">
        <f>SUM(AF5:AF31)</f>
        <v>134</v>
      </c>
      <c r="AG32" s="3"/>
      <c r="AH32" s="29">
        <f>SUM(AH5:AH31)</f>
        <v>1768</v>
      </c>
      <c r="AI32" s="31">
        <f>SUM(AI5:AI31)</f>
        <v>134</v>
      </c>
      <c r="AJ32" s="3"/>
    </row>
  </sheetData>
  <dataValidations count="1">
    <dataValidation type="list" allowBlank="1" showInputMessage="1" showErrorMessage="1" sqref="AE28:AE31 AE5:AE26 J5:J31 S5:S31 M5:M31 P5:P31 V5:V31 Y5:Y31 AH28:AH31 AB5:AB31 AH5:AH26 E5:E31 G5:G15" xr:uid="{00000000-0002-0000-0100-000000000000}">
      <formula1>"34, 68, 102, 136, 170, 187, 204 и более"</formula1>
    </dataValidation>
  </dataValidations>
  <pageMargins left="0.7" right="0.7" top="0.75" bottom="0.75" header="0.3" footer="0.3"/>
  <pageSetup paperSize="9" scale="2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workbookViewId="0">
      <selection activeCell="I27" sqref="I27"/>
    </sheetView>
  </sheetViews>
  <sheetFormatPr defaultRowHeight="15" x14ac:dyDescent="0.25"/>
  <sheetData/>
  <pageMargins left="0.7" right="0.7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Шк. 105 Чек лист </vt:lpstr>
      <vt:lpstr>Шк. 105 Кол ОП в ОО</vt:lpstr>
      <vt:lpstr>Памятка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Школа 105</cp:lastModifiedBy>
  <cp:lastPrinted>2022-08-22T07:04:49Z</cp:lastPrinted>
  <dcterms:created xsi:type="dcterms:W3CDTF">2021-11-24T11:23:53Z</dcterms:created>
  <dcterms:modified xsi:type="dcterms:W3CDTF">2024-10-22T11:34:37Z</dcterms:modified>
</cp:coreProperties>
</file>