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597"/>
  </bookViews>
  <sheets>
    <sheet name="меню санпин школы с полдником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<sst xmlns="http://schemas.openxmlformats.org/spreadsheetml/2006/main" count="267" uniqueCount="156">
  <si>
    <t>Утверждаю</t>
  </si>
  <si>
    <t>Согласовано</t>
  </si>
  <si>
    <t xml:space="preserve"> Директор  ООО "Мега-сити С"</t>
  </si>
  <si>
    <t>Директор  МБОУ "Школа №"</t>
  </si>
  <si>
    <t>г.о. Самара</t>
  </si>
  <si>
    <t>__________________/Степкин В.Н./</t>
  </si>
  <si>
    <t>________________/________________/</t>
  </si>
  <si>
    <t xml:space="preserve">                                                                     Примерное цикличное 12-дневное сбалансированное меню рациона</t>
  </si>
  <si>
    <t xml:space="preserve">                                                                     горячего питания и пищевая ценность приготовляемых блюд</t>
  </si>
  <si>
    <t xml:space="preserve">         Сборник технических нормативов - Сборник рецептур на продукцию для обучающихся во всех образовательных учреждениях / Под ред. М.П. Могильного и В.А. Тутельяна. - М.: ДеЛи принт, 2011. - 544 с. УДК 641.51:642.2:373 ББК 36.99.  Утверждено ГУ НИИ питания РАМН РФ. 
</t>
  </si>
  <si>
    <t>Сезон:   зимне-весенний</t>
  </si>
  <si>
    <t>Приложение N 8</t>
  </si>
  <si>
    <t xml:space="preserve">Дети с 7 лет до 11 </t>
  </si>
  <si>
    <t xml:space="preserve">к СанПиН 2.3/2.4.3590-20 </t>
  </si>
  <si>
    <t xml:space="preserve">N рецептуры </t>
  </si>
  <si>
    <t xml:space="preserve">Прием пищи, </t>
  </si>
  <si>
    <t>Выход блюда (масса порции)</t>
  </si>
  <si>
    <t>Пищевые вещества (г)</t>
  </si>
  <si>
    <t>Энергети-</t>
  </si>
  <si>
    <t>Витамины (мг)</t>
  </si>
  <si>
    <t>Минеральные вещества (мг)</t>
  </si>
  <si>
    <t xml:space="preserve">Наименование блюда </t>
  </si>
  <si>
    <t>ческая</t>
  </si>
  <si>
    <t>ценность (ккал)</t>
  </si>
  <si>
    <t>В 1</t>
  </si>
  <si>
    <t>С</t>
  </si>
  <si>
    <t>А</t>
  </si>
  <si>
    <t>Е</t>
  </si>
  <si>
    <t>Са</t>
  </si>
  <si>
    <t>Р</t>
  </si>
  <si>
    <t>Mg</t>
  </si>
  <si>
    <t>Fe</t>
  </si>
  <si>
    <t xml:space="preserve">Б </t>
  </si>
  <si>
    <t xml:space="preserve">Ж </t>
  </si>
  <si>
    <t xml:space="preserve">У </t>
  </si>
  <si>
    <t>1 НЕДЕЛЯ</t>
  </si>
  <si>
    <t>Понедельник</t>
  </si>
  <si>
    <t>завтрак:</t>
  </si>
  <si>
    <t>Масло сливочное</t>
  </si>
  <si>
    <t>10гр.</t>
  </si>
  <si>
    <t>Каша жидкая молочная пшенная</t>
  </si>
  <si>
    <t>150/10гр.</t>
  </si>
  <si>
    <t>Кофейный напиток с молоком</t>
  </si>
  <si>
    <t>180гр.</t>
  </si>
  <si>
    <t xml:space="preserve">Фрукт </t>
  </si>
  <si>
    <t>100гр.</t>
  </si>
  <si>
    <t>Батон</t>
  </si>
  <si>
    <t>2/35гр.</t>
  </si>
  <si>
    <t>Всего в завтрак</t>
  </si>
  <si>
    <t>обед:</t>
  </si>
  <si>
    <t>Салат из белокачанной капусты с морковью</t>
  </si>
  <si>
    <t>60гр.</t>
  </si>
  <si>
    <t>Суп гороховый с птицей, зел.</t>
  </si>
  <si>
    <t>200/10/3гр.</t>
  </si>
  <si>
    <t>Плов из птицы</t>
  </si>
  <si>
    <t>37,5/150гр.</t>
  </si>
  <si>
    <t>Чай с лимоном</t>
  </si>
  <si>
    <t>200/10гр.</t>
  </si>
  <si>
    <t>Хлеб пшеничный</t>
  </si>
  <si>
    <t>1/30гр.</t>
  </si>
  <si>
    <t xml:space="preserve">Хлеб ржаной </t>
  </si>
  <si>
    <t>Итого в обед</t>
  </si>
  <si>
    <t>730,5гр.</t>
  </si>
  <si>
    <t xml:space="preserve">  полдник:</t>
  </si>
  <si>
    <t>Булочка с изюмом</t>
  </si>
  <si>
    <t>Чай с сахаром</t>
  </si>
  <si>
    <t>200гр.</t>
  </si>
  <si>
    <t>Всего в полдник</t>
  </si>
  <si>
    <t>300гр.</t>
  </si>
  <si>
    <t>Всего в день</t>
  </si>
  <si>
    <t>Вторник</t>
  </si>
  <si>
    <t>Икра кабачковая порционно</t>
  </si>
  <si>
    <t>50гр.</t>
  </si>
  <si>
    <t>Сосиска отварная с маслом</t>
  </si>
  <si>
    <t>52/5гр.</t>
  </si>
  <si>
    <t>Каша рассыпчатая из гречневой крупы</t>
  </si>
  <si>
    <t>150/7гр.</t>
  </si>
  <si>
    <t>180/10гр.</t>
  </si>
  <si>
    <t>524гр.</t>
  </si>
  <si>
    <t>Салат из свеклы отварной</t>
  </si>
  <si>
    <t>Рассольник  ленинградский с птицей</t>
  </si>
  <si>
    <t>200/10/10/3гр.</t>
  </si>
  <si>
    <t>Тефтели из говядины с соусом</t>
  </si>
  <si>
    <t>50/40гр.</t>
  </si>
  <si>
    <t>Макаронные изделия отварные</t>
  </si>
  <si>
    <t>150гр.</t>
  </si>
  <si>
    <t>Компот из смеси сухофруктов</t>
  </si>
  <si>
    <t>783гр.</t>
  </si>
  <si>
    <t>Пончик со сгущенкой</t>
  </si>
  <si>
    <t>Кисель</t>
  </si>
  <si>
    <t>Среда</t>
  </si>
  <si>
    <t>Омлет натуральный</t>
  </si>
  <si>
    <t>105/5гр.</t>
  </si>
  <si>
    <t>Макаронные изделия отварные с сыром</t>
  </si>
  <si>
    <t>100/20/5гр.</t>
  </si>
  <si>
    <t>Какао с молоком</t>
  </si>
  <si>
    <t>Итого завтрак</t>
  </si>
  <si>
    <t>505гр.</t>
  </si>
  <si>
    <t>Огурец натуральный соленый</t>
  </si>
  <si>
    <t xml:space="preserve">Суп картофельный с рисом и рыбными консервами </t>
  </si>
  <si>
    <t>200/20/3гр.</t>
  </si>
  <si>
    <t>Сосиска отварная  с соусом</t>
  </si>
  <si>
    <t>52/50гр.</t>
  </si>
  <si>
    <t>Пюре картофельное</t>
  </si>
  <si>
    <t>Компот из кураги</t>
  </si>
  <si>
    <t>775гр.</t>
  </si>
  <si>
    <t>Плюшка Московская</t>
  </si>
  <si>
    <t>Четверг</t>
  </si>
  <si>
    <t>Запеканка из творога со сгущенным молоком</t>
  </si>
  <si>
    <t>135/15гр.</t>
  </si>
  <si>
    <t xml:space="preserve">Сок яблочный </t>
  </si>
  <si>
    <t>2/40гр.</t>
  </si>
  <si>
    <t>Итого в завтрак</t>
  </si>
  <si>
    <t>610гр.</t>
  </si>
  <si>
    <t>Салат картофельный с солеными огурцами и зеленым горошком</t>
  </si>
  <si>
    <t>Щи из свежей капусты с картофелем и курицей</t>
  </si>
  <si>
    <t>Котлета куриная  с соусом</t>
  </si>
  <si>
    <t>50/50гр.</t>
  </si>
  <si>
    <t>Компот из свежих ягод</t>
  </si>
  <si>
    <t>780гр.</t>
  </si>
  <si>
    <t>Рогалик с повидлом</t>
  </si>
  <si>
    <t>Кисломолочный продукт кефир</t>
  </si>
  <si>
    <t>Пятница</t>
  </si>
  <si>
    <t>Сыр порционно</t>
  </si>
  <si>
    <t>20гр.</t>
  </si>
  <si>
    <t>Каша вязкая молочная из риса и пшена</t>
  </si>
  <si>
    <t>Кондитер.изделие конфеты шокол.</t>
  </si>
  <si>
    <t>30гр.</t>
  </si>
  <si>
    <t>500гр.</t>
  </si>
  <si>
    <t>Суп картофельный с куриными фрикадельками</t>
  </si>
  <si>
    <t>20/200/3гр.</t>
  </si>
  <si>
    <t>Рыба тушенная с овощами</t>
  </si>
  <si>
    <t>Рис отварной</t>
  </si>
  <si>
    <t>150/5гр.</t>
  </si>
  <si>
    <t>Напиток из плодов шиповника</t>
  </si>
  <si>
    <t>778гр.</t>
  </si>
  <si>
    <t>Булочка Выборгская</t>
  </si>
  <si>
    <t>Сок яблочный</t>
  </si>
  <si>
    <t>Суббота</t>
  </si>
  <si>
    <t>Яйца вареные</t>
  </si>
  <si>
    <t>45гр.</t>
  </si>
  <si>
    <t>Кисломолочный продукт Йогурт</t>
  </si>
  <si>
    <t>Оладьи с повидлом</t>
  </si>
  <si>
    <t>100/20гр.</t>
  </si>
  <si>
    <t>Какао с молоком сгущенным</t>
  </si>
  <si>
    <t>1/35гр.</t>
  </si>
  <si>
    <t xml:space="preserve">Суп картофельный с фасолью </t>
  </si>
  <si>
    <t>200/3гр.</t>
  </si>
  <si>
    <t>Рагу из филе птицы</t>
  </si>
  <si>
    <t>37,5/160гр.</t>
  </si>
  <si>
    <t>2/30гр.</t>
  </si>
  <si>
    <t>Кондитерское изделие печенье</t>
  </si>
  <si>
    <t>Итого за 1 неделю</t>
  </si>
  <si>
    <t>завтрак</t>
  </si>
  <si>
    <t>обед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</si>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</sst>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р_._-;\-* #,##0_р_._-;_-* &quot;-&quot;_р_._-;_-@_-"/>
    <numFmt numFmtId="179" formatCode="_-* #,##0&quot;р.&quot;_-;\-* #,##0&quot;р.&quot;_-;_-* &quot;-&quot;&quot;р.&quot;_-;_-@_-"/>
  </numFmts>
  <fonts count="48"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1"/>
      <color indexed="8"/>
      <name val="Calibri"/>
      <family val="2"/>
      <charset val="1"/>
    </font>
    <font>
      <b/>
      <sz val="12"/>
      <name val="Arial"/>
      <family val="2"/>
      <charset val="204"/>
    </font>
    <font>
      <sz val="11"/>
      <name val="Calibri"/>
      <family val="2"/>
      <charset val="1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8"/>
      <color indexed="8"/>
      <name val="Calibri"/>
      <family val="2"/>
      <charset val="1"/>
    </font>
    <font>
      <b/>
      <sz val="18"/>
      <name val="Calibri"/>
      <family val="2"/>
      <charset val="1"/>
    </font>
    <font>
      <b/>
      <sz val="18"/>
      <name val="Times New Roman"/>
      <family val="1"/>
      <charset val="204"/>
    </font>
    <font>
      <b/>
      <sz val="20"/>
      <color indexed="8"/>
      <name val="Calibri"/>
      <family val="2"/>
      <charset val="1"/>
    </font>
    <font>
      <b/>
      <sz val="20"/>
      <name val="Calibri"/>
      <family val="2"/>
      <charset val="1"/>
    </font>
    <font>
      <sz val="20"/>
      <color indexed="8"/>
      <name val="Calibri"/>
      <family val="2"/>
      <charset val="1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1"/>
    </font>
    <font>
      <sz val="20"/>
      <name val="Calibri"/>
      <family val="2"/>
      <charset val="1"/>
    </font>
    <font>
      <sz val="10"/>
      <name val="Arial"/>
      <charset val="204"/>
    </font>
    <font>
      <u/>
      <sz val="10"/>
      <color theme="10"/>
      <name val="Arial"/>
      <family val="2"/>
      <charset val="204"/>
    </font>
    <font>
      <u/>
      <sz val="10"/>
      <color theme="1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7"/>
        <bgColor indexed="42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42"/>
      </patternFill>
    </fill>
    <fill>
      <patternFill patternType="solid">
        <fgColor indexed="42"/>
        <bgColor indexed="47"/>
      </patternFill>
    </fill>
    <fill>
      <patternFill patternType="solid">
        <fgColor rgb="FF00B0F0"/>
        <bgColor indexed="47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4"/>
        <bgColor indexed="55"/>
      </patternFill>
    </fill>
    <fill>
      <patternFill patternType="solid">
        <fgColor rgb="FF00B0F0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28" fillId="0" borderId="0" applyFill="0" applyBorder="0" applyAlignment="0" applyProtection="0"/>
    <xf numFmtId="177" fontId="28" fillId="0" borderId="0" applyFill="0" applyBorder="0" applyAlignment="0" applyProtection="0"/>
    <xf numFmtId="9" fontId="28" fillId="0" borderId="0" applyFill="0" applyBorder="0" applyAlignment="0" applyProtection="0"/>
    <xf numFmtId="178" fontId="28" fillId="0" borderId="0" applyFill="0" applyBorder="0" applyAlignment="0" applyProtection="0"/>
    <xf numFmtId="179" fontId="28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0" fillId="18" borderId="35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36" applyNumberFormat="0" applyFill="0" applyAlignment="0" applyProtection="0"/>
    <xf numFmtId="0" fontId="35" fillId="0" borderId="37" applyNumberFormat="0" applyFill="0" applyAlignment="0" applyProtection="0"/>
    <xf numFmtId="0" fontId="36" fillId="0" borderId="38" applyNumberFormat="0" applyFill="0" applyAlignment="0" applyProtection="0"/>
    <xf numFmtId="0" fontId="36" fillId="0" borderId="0" applyNumberFormat="0" applyFill="0" applyBorder="0" applyAlignment="0" applyProtection="0"/>
    <xf numFmtId="0" fontId="37" fillId="19" borderId="39" applyNumberFormat="0" applyAlignment="0" applyProtection="0"/>
    <xf numFmtId="0" fontId="38" fillId="20" borderId="40" applyNumberFormat="0" applyAlignment="0" applyProtection="0"/>
    <xf numFmtId="0" fontId="39" fillId="20" borderId="39" applyNumberFormat="0" applyAlignment="0" applyProtection="0"/>
    <xf numFmtId="0" fontId="40" fillId="21" borderId="41" applyNumberFormat="0" applyAlignment="0" applyProtection="0"/>
    <xf numFmtId="0" fontId="41" fillId="0" borderId="42" applyNumberFormat="0" applyFill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44" fillId="23" borderId="0" applyNumberFormat="0" applyBorder="0" applyAlignment="0" applyProtection="0"/>
    <xf numFmtId="0" fontId="45" fillId="24" borderId="0" applyNumberFormat="0" applyBorder="0" applyAlignment="0" applyProtection="0"/>
    <xf numFmtId="0" fontId="46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6" fillId="48" borderId="0" applyNumberFormat="0" applyBorder="0" applyAlignment="0" applyProtection="0"/>
    <xf numFmtId="0" fontId="4" fillId="0" borderId="0"/>
    <xf numFmtId="0" fontId="19" fillId="0" borderId="0"/>
  </cellStyleXfs>
  <cellXfs count="2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49"/>
    <xf numFmtId="0" fontId="0" fillId="0" borderId="0" xfId="0" applyFill="1"/>
    <xf numFmtId="0" fontId="4" fillId="0" borderId="0" xfId="49" applyFill="1"/>
    <xf numFmtId="0" fontId="4" fillId="2" borderId="0" xfId="49" applyFill="1"/>
    <xf numFmtId="0" fontId="4" fillId="3" borderId="0" xfId="49" applyFill="1"/>
    <xf numFmtId="0" fontId="4" fillId="4" borderId="0" xfId="49" applyFill="1"/>
    <xf numFmtId="0" fontId="5" fillId="5" borderId="0" xfId="49" applyFont="1" applyFill="1"/>
    <xf numFmtId="0" fontId="6" fillId="5" borderId="0" xfId="49" applyFont="1" applyFill="1"/>
    <xf numFmtId="0" fontId="0" fillId="5" borderId="0" xfId="0" applyFont="1" applyFill="1"/>
    <xf numFmtId="0" fontId="7" fillId="5" borderId="0" xfId="49" applyFont="1" applyFill="1"/>
    <xf numFmtId="0" fontId="8" fillId="5" borderId="0" xfId="49" applyFont="1" applyFill="1"/>
    <xf numFmtId="0" fontId="7" fillId="5" borderId="0" xfId="49" applyFont="1" applyFill="1" applyBorder="1"/>
    <xf numFmtId="0" fontId="6" fillId="0" borderId="0" xfId="49" applyFont="1"/>
    <xf numFmtId="0" fontId="9" fillId="0" borderId="0" xfId="49" applyFont="1" applyAlignment="1">
      <alignment horizontal="center"/>
    </xf>
    <xf numFmtId="0" fontId="10" fillId="0" borderId="0" xfId="49" applyFont="1" applyAlignment="1">
      <alignment horizontal="center"/>
    </xf>
    <xf numFmtId="0" fontId="1" fillId="0" borderId="0" xfId="49" applyFont="1" applyAlignment="1">
      <alignment horizontal="center"/>
    </xf>
    <xf numFmtId="0" fontId="11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12" fillId="0" borderId="0" xfId="49" applyFont="1"/>
    <xf numFmtId="0" fontId="13" fillId="0" borderId="0" xfId="49" applyFont="1"/>
    <xf numFmtId="0" fontId="2" fillId="0" borderId="0" xfId="49" applyFont="1" applyAlignment="1">
      <alignment horizontal="center"/>
    </xf>
    <xf numFmtId="0" fontId="14" fillId="0" borderId="0" xfId="49" applyFont="1"/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17" fillId="0" borderId="0" xfId="49" applyFont="1"/>
    <xf numFmtId="0" fontId="18" fillId="0" borderId="0" xfId="49" applyFont="1" applyAlignment="1">
      <alignment horizontal="right" vertical="center"/>
    </xf>
    <xf numFmtId="0" fontId="17" fillId="0" borderId="0" xfId="49" applyFont="1" applyAlignment="1">
      <alignment horizontal="left" vertical="center"/>
    </xf>
    <xf numFmtId="0" fontId="6" fillId="2" borderId="0" xfId="49" applyFont="1" applyFill="1"/>
    <xf numFmtId="0" fontId="19" fillId="0" borderId="0" xfId="49" applyFont="1" applyAlignment="1">
      <alignment vertical="center" wrapText="1"/>
    </xf>
    <xf numFmtId="0" fontId="20" fillId="0" borderId="1" xfId="49" applyFont="1" applyBorder="1" applyAlignment="1">
      <alignment horizontal="center" vertical="center" wrapText="1"/>
    </xf>
    <xf numFmtId="0" fontId="20" fillId="0" borderId="2" xfId="49" applyFont="1" applyBorder="1" applyAlignment="1">
      <alignment horizontal="center" vertical="center" wrapText="1"/>
    </xf>
    <xf numFmtId="0" fontId="20" fillId="0" borderId="3" xfId="49" applyFont="1" applyBorder="1" applyAlignment="1">
      <alignment horizontal="center" vertical="center" wrapText="1"/>
    </xf>
    <xf numFmtId="0" fontId="20" fillId="0" borderId="4" xfId="49" applyFont="1" applyBorder="1" applyAlignment="1">
      <alignment horizontal="center" vertical="center" wrapText="1"/>
    </xf>
    <xf numFmtId="0" fontId="20" fillId="0" borderId="5" xfId="49" applyFont="1" applyBorder="1" applyAlignment="1">
      <alignment horizontal="center" vertical="center" wrapText="1"/>
    </xf>
    <xf numFmtId="0" fontId="20" fillId="0" borderId="6" xfId="49" applyFont="1" applyBorder="1" applyAlignment="1">
      <alignment horizontal="center" vertical="center" wrapText="1"/>
    </xf>
    <xf numFmtId="0" fontId="21" fillId="0" borderId="5" xfId="49" applyFont="1" applyBorder="1" applyAlignment="1">
      <alignment vertical="top" wrapText="1" indent="1"/>
    </xf>
    <xf numFmtId="0" fontId="22" fillId="0" borderId="7" xfId="49" applyFont="1" applyBorder="1" applyAlignment="1">
      <alignment vertical="top" wrapText="1" indent="1"/>
    </xf>
    <xf numFmtId="0" fontId="22" fillId="0" borderId="8" xfId="49" applyFont="1" applyBorder="1" applyAlignment="1">
      <alignment vertical="top" wrapText="1" indent="1"/>
    </xf>
    <xf numFmtId="0" fontId="20" fillId="0" borderId="7" xfId="49" applyFont="1" applyBorder="1" applyAlignment="1">
      <alignment horizontal="center" vertical="center" wrapText="1"/>
    </xf>
    <xf numFmtId="0" fontId="20" fillId="0" borderId="9" xfId="49" applyFont="1" applyBorder="1" applyAlignment="1">
      <alignment horizontal="center" vertical="center" wrapText="1"/>
    </xf>
    <xf numFmtId="0" fontId="20" fillId="0" borderId="10" xfId="49" applyFont="1" applyBorder="1" applyAlignment="1">
      <alignment horizontal="center" vertical="center" wrapText="1"/>
    </xf>
    <xf numFmtId="0" fontId="20" fillId="6" borderId="11" xfId="49" applyFont="1" applyFill="1" applyBorder="1" applyAlignment="1">
      <alignment horizontal="center" vertical="center" wrapText="1"/>
    </xf>
    <xf numFmtId="0" fontId="20" fillId="6" borderId="12" xfId="49" applyFont="1" applyFill="1" applyBorder="1" applyAlignment="1">
      <alignment horizontal="center" vertical="center" wrapText="1"/>
    </xf>
    <xf numFmtId="0" fontId="20" fillId="6" borderId="13" xfId="49" applyFont="1" applyFill="1" applyBorder="1" applyAlignment="1">
      <alignment horizontal="center" vertical="center" wrapText="1"/>
    </xf>
    <xf numFmtId="2" fontId="20" fillId="6" borderId="13" xfId="49" applyNumberFormat="1" applyFont="1" applyFill="1" applyBorder="1" applyAlignment="1">
      <alignment horizontal="center" vertical="center" wrapText="1"/>
    </xf>
    <xf numFmtId="0" fontId="23" fillId="6" borderId="14" xfId="49" applyFont="1" applyFill="1" applyBorder="1" applyAlignment="1">
      <alignment horizontal="center" vertical="center" wrapText="1"/>
    </xf>
    <xf numFmtId="0" fontId="20" fillId="6" borderId="15" xfId="49" applyFont="1" applyFill="1" applyBorder="1" applyAlignment="1">
      <alignment vertical="center" wrapText="1"/>
    </xf>
    <xf numFmtId="0" fontId="19" fillId="6" borderId="3" xfId="49" applyFont="1" applyFill="1" applyBorder="1" applyAlignment="1">
      <alignment vertical="top" wrapText="1" indent="1"/>
    </xf>
    <xf numFmtId="2" fontId="23" fillId="6" borderId="3" xfId="49" applyNumberFormat="1" applyFont="1" applyFill="1" applyBorder="1" applyAlignment="1">
      <alignment horizontal="center" vertical="center" wrapText="1"/>
    </xf>
    <xf numFmtId="0" fontId="23" fillId="0" borderId="14" xfId="49" applyFont="1" applyBorder="1" applyAlignment="1">
      <alignment horizontal="center" vertical="center" wrapText="1"/>
    </xf>
    <xf numFmtId="0" fontId="20" fillId="0" borderId="15" xfId="49" applyFont="1" applyBorder="1" applyAlignment="1">
      <alignment horizontal="left" vertical="center" wrapText="1" indent="1"/>
    </xf>
    <xf numFmtId="0" fontId="19" fillId="0" borderId="3" xfId="49" applyFont="1" applyBorder="1" applyAlignment="1">
      <alignment vertical="top" wrapText="1" indent="1"/>
    </xf>
    <xf numFmtId="2" fontId="23" fillId="0" borderId="3" xfId="49" applyNumberFormat="1" applyFont="1" applyBorder="1" applyAlignment="1">
      <alignment horizontal="center" vertical="center" wrapText="1"/>
    </xf>
    <xf numFmtId="0" fontId="16" fillId="0" borderId="16" xfId="49" applyFont="1" applyBorder="1"/>
    <xf numFmtId="2" fontId="16" fillId="0" borderId="3" xfId="49" applyNumberFormat="1" applyFont="1" applyBorder="1" applyAlignment="1">
      <alignment horizontal="left"/>
    </xf>
    <xf numFmtId="0" fontId="16" fillId="0" borderId="16" xfId="49" applyFont="1" applyFill="1" applyBorder="1"/>
    <xf numFmtId="0" fontId="16" fillId="6" borderId="16" xfId="49" applyFont="1" applyFill="1" applyBorder="1"/>
    <xf numFmtId="2" fontId="24" fillId="6" borderId="3" xfId="49" applyNumberFormat="1" applyFont="1" applyFill="1" applyBorder="1" applyAlignment="1">
      <alignment horizontal="center"/>
    </xf>
    <xf numFmtId="0" fontId="20" fillId="0" borderId="16" xfId="49" applyFont="1" applyBorder="1" applyAlignment="1">
      <alignment horizontal="left" vertical="center" wrapText="1" indent="1"/>
    </xf>
    <xf numFmtId="0" fontId="16" fillId="0" borderId="17" xfId="49" applyFont="1" applyBorder="1"/>
    <xf numFmtId="0" fontId="23" fillId="0" borderId="18" xfId="49" applyFont="1" applyBorder="1" applyAlignment="1">
      <alignment horizontal="center" vertical="center" wrapText="1"/>
    </xf>
    <xf numFmtId="0" fontId="16" fillId="0" borderId="1" xfId="49" applyFont="1" applyBorder="1"/>
    <xf numFmtId="2" fontId="16" fillId="0" borderId="19" xfId="49" applyNumberFormat="1" applyFont="1" applyBorder="1" applyAlignment="1">
      <alignment horizontal="left"/>
    </xf>
    <xf numFmtId="2" fontId="23" fillId="0" borderId="19" xfId="49" applyNumberFormat="1" applyFont="1" applyBorder="1" applyAlignment="1">
      <alignment horizontal="center" vertical="center" wrapText="1"/>
    </xf>
    <xf numFmtId="0" fontId="23" fillId="7" borderId="16" xfId="49" applyFont="1" applyFill="1" applyBorder="1" applyAlignment="1">
      <alignment horizontal="center" vertical="center" wrapText="1"/>
    </xf>
    <xf numFmtId="0" fontId="25" fillId="7" borderId="20" xfId="49" applyFont="1" applyFill="1" applyBorder="1" applyAlignment="1">
      <alignment vertical="top" wrapText="1"/>
    </xf>
    <xf numFmtId="0" fontId="22" fillId="7" borderId="16" xfId="49" applyFont="1" applyFill="1" applyBorder="1" applyAlignment="1">
      <alignment horizontal="center" wrapText="1"/>
    </xf>
    <xf numFmtId="2" fontId="23" fillId="7" borderId="16" xfId="49" applyNumberFormat="1" applyFont="1" applyFill="1" applyBorder="1" applyAlignment="1">
      <alignment horizontal="center" vertical="center" wrapText="1"/>
    </xf>
    <xf numFmtId="0" fontId="23" fillId="2" borderId="16" xfId="49" applyFont="1" applyFill="1" applyBorder="1" applyAlignment="1">
      <alignment horizontal="center" vertical="center" wrapText="1"/>
    </xf>
    <xf numFmtId="0" fontId="26" fillId="2" borderId="20" xfId="49" applyFont="1" applyFill="1" applyBorder="1" applyAlignment="1">
      <alignment horizontal="left" vertical="top" wrapText="1"/>
    </xf>
    <xf numFmtId="0" fontId="19" fillId="2" borderId="16" xfId="49" applyFont="1" applyFill="1" applyBorder="1" applyAlignment="1">
      <alignment vertical="top" wrapText="1" indent="1"/>
    </xf>
    <xf numFmtId="2" fontId="23" fillId="2" borderId="16" xfId="49" applyNumberFormat="1" applyFont="1" applyFill="1" applyBorder="1" applyAlignment="1">
      <alignment horizontal="center" vertical="center" wrapText="1"/>
    </xf>
    <xf numFmtId="0" fontId="16" fillId="2" borderId="16" xfId="49" applyFont="1" applyFill="1" applyBorder="1"/>
    <xf numFmtId="2" fontId="16" fillId="2" borderId="16" xfId="49" applyNumberFormat="1" applyFont="1" applyFill="1" applyBorder="1" applyAlignment="1">
      <alignment horizontal="left"/>
    </xf>
    <xf numFmtId="0" fontId="23" fillId="0" borderId="16" xfId="49" applyFont="1" applyBorder="1" applyAlignment="1">
      <alignment horizontal="center" vertical="center" wrapText="1"/>
    </xf>
    <xf numFmtId="2" fontId="16" fillId="0" borderId="16" xfId="49" applyNumberFormat="1" applyFont="1" applyBorder="1" applyAlignment="1">
      <alignment horizontal="left"/>
    </xf>
    <xf numFmtId="2" fontId="23" fillId="0" borderId="16" xfId="49" applyNumberFormat="1" applyFont="1" applyBorder="1" applyAlignment="1">
      <alignment horizontal="center" vertical="center" wrapText="1"/>
    </xf>
    <xf numFmtId="0" fontId="19" fillId="7" borderId="16" xfId="49" applyFont="1" applyFill="1" applyBorder="1" applyAlignment="1">
      <alignment vertical="top" wrapText="1" indent="1"/>
    </xf>
    <xf numFmtId="0" fontId="4" fillId="0" borderId="0" xfId="49" applyBorder="1"/>
    <xf numFmtId="0" fontId="23" fillId="0" borderId="21" xfId="49" applyFont="1" applyFill="1" applyBorder="1" applyAlignment="1">
      <alignment horizontal="center" vertical="center" wrapText="1"/>
    </xf>
    <xf numFmtId="0" fontId="25" fillId="0" borderId="21" xfId="49" applyFont="1" applyFill="1" applyBorder="1" applyAlignment="1">
      <alignment vertical="top" wrapText="1"/>
    </xf>
    <xf numFmtId="0" fontId="19" fillId="0" borderId="21" xfId="49" applyFont="1" applyFill="1" applyBorder="1" applyAlignment="1">
      <alignment vertical="top" wrapText="1" indent="1"/>
    </xf>
    <xf numFmtId="2" fontId="23" fillId="0" borderId="21" xfId="49" applyNumberFormat="1" applyFont="1" applyFill="1" applyBorder="1" applyAlignment="1">
      <alignment horizontal="center" vertical="center" wrapText="1"/>
    </xf>
    <xf numFmtId="0" fontId="23" fillId="6" borderId="11" xfId="49" applyFont="1" applyFill="1" applyBorder="1" applyAlignment="1">
      <alignment horizontal="center" vertical="center" wrapText="1"/>
    </xf>
    <xf numFmtId="0" fontId="20" fillId="6" borderId="12" xfId="49" applyFont="1" applyFill="1" applyBorder="1" applyAlignment="1">
      <alignment horizontal="left" vertical="center" wrapText="1" indent="1"/>
    </xf>
    <xf numFmtId="0" fontId="19" fillId="6" borderId="13" xfId="49" applyFont="1" applyFill="1" applyBorder="1" applyAlignment="1">
      <alignment vertical="top" wrapText="1" indent="1"/>
    </xf>
    <xf numFmtId="2" fontId="23" fillId="6" borderId="13" xfId="49" applyNumberFormat="1" applyFont="1" applyFill="1" applyBorder="1" applyAlignment="1">
      <alignment horizontal="center" vertical="center" wrapText="1"/>
    </xf>
    <xf numFmtId="0" fontId="16" fillId="0" borderId="3" xfId="49" applyFont="1" applyBorder="1"/>
    <xf numFmtId="0" fontId="23" fillId="2" borderId="14" xfId="49" applyFont="1" applyFill="1" applyBorder="1" applyAlignment="1">
      <alignment horizontal="center" vertical="center" wrapText="1"/>
    </xf>
    <xf numFmtId="2" fontId="16" fillId="2" borderId="3" xfId="49" applyNumberFormat="1" applyFont="1" applyFill="1" applyBorder="1" applyAlignment="1">
      <alignment horizontal="left"/>
    </xf>
    <xf numFmtId="2" fontId="23" fillId="2" borderId="3" xfId="49" applyNumberFormat="1" applyFont="1" applyFill="1" applyBorder="1" applyAlignment="1">
      <alignment horizontal="center" vertical="center" wrapText="1"/>
    </xf>
    <xf numFmtId="0" fontId="7" fillId="8" borderId="0" xfId="49" applyFont="1" applyFill="1"/>
    <xf numFmtId="0" fontId="5" fillId="3" borderId="0" xfId="49" applyFont="1" applyFill="1"/>
    <xf numFmtId="0" fontId="5" fillId="4" borderId="0" xfId="49" applyFont="1" applyFill="1"/>
    <xf numFmtId="0" fontId="6" fillId="3" borderId="0" xfId="49" applyFont="1" applyFill="1"/>
    <xf numFmtId="0" fontId="6" fillId="4" borderId="0" xfId="49" applyFont="1" applyFill="1"/>
    <xf numFmtId="0" fontId="7" fillId="8" borderId="0" xfId="49" applyFont="1" applyFill="1" applyBorder="1"/>
    <xf numFmtId="0" fontId="7" fillId="3" borderId="0" xfId="49" applyFont="1" applyFill="1" applyBorder="1"/>
    <xf numFmtId="0" fontId="7" fillId="4" borderId="0" xfId="49" applyFont="1" applyFill="1" applyBorder="1"/>
    <xf numFmtId="0" fontId="6" fillId="8" borderId="0" xfId="49" applyFont="1" applyFill="1"/>
    <xf numFmtId="0" fontId="10" fillId="2" borderId="0" xfId="49" applyFont="1" applyFill="1" applyAlignment="1">
      <alignment horizontal="center"/>
    </xf>
    <xf numFmtId="0" fontId="10" fillId="3" borderId="0" xfId="49" applyFont="1" applyFill="1" applyAlignment="1">
      <alignment horizontal="center"/>
    </xf>
    <xf numFmtId="0" fontId="10" fillId="4" borderId="0" xfId="49" applyFont="1" applyFill="1" applyAlignment="1">
      <alignment horizontal="center"/>
    </xf>
    <xf numFmtId="0" fontId="13" fillId="2" borderId="0" xfId="49" applyFont="1" applyFill="1"/>
    <xf numFmtId="0" fontId="13" fillId="3" borderId="0" xfId="49" applyFont="1" applyFill="1"/>
    <xf numFmtId="0" fontId="13" fillId="4" borderId="0" xfId="49" applyFont="1" applyFill="1"/>
    <xf numFmtId="0" fontId="15" fillId="0" borderId="0" xfId="0" applyFont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27" fillId="3" borderId="0" xfId="49" applyFont="1" applyFill="1"/>
    <xf numFmtId="0" fontId="16" fillId="3" borderId="0" xfId="0" applyFont="1" applyFill="1" applyBorder="1" applyAlignment="1">
      <alignment wrapText="1"/>
    </xf>
    <xf numFmtId="0" fontId="18" fillId="3" borderId="0" xfId="49" applyFont="1" applyFill="1" applyAlignment="1">
      <alignment horizontal="right" vertical="center"/>
    </xf>
    <xf numFmtId="0" fontId="19" fillId="2" borderId="0" xfId="49" applyFont="1" applyFill="1" applyAlignment="1">
      <alignment vertical="center" wrapText="1"/>
    </xf>
    <xf numFmtId="0" fontId="19" fillId="3" borderId="0" xfId="49" applyFont="1" applyFill="1" applyAlignment="1">
      <alignment vertical="center" wrapText="1"/>
    </xf>
    <xf numFmtId="0" fontId="19" fillId="4" borderId="0" xfId="49" applyFont="1" applyFill="1" applyAlignment="1">
      <alignment vertical="center" wrapText="1"/>
    </xf>
    <xf numFmtId="0" fontId="20" fillId="2" borderId="22" xfId="49" applyFont="1" applyFill="1" applyBorder="1" applyAlignment="1">
      <alignment horizontal="center" vertical="center" wrapText="1"/>
    </xf>
    <xf numFmtId="0" fontId="20" fillId="3" borderId="22" xfId="49" applyFont="1" applyFill="1" applyBorder="1" applyAlignment="1">
      <alignment horizontal="center" vertical="center" wrapText="1"/>
    </xf>
    <xf numFmtId="0" fontId="20" fillId="2" borderId="6" xfId="49" applyFont="1" applyFill="1" applyBorder="1" applyAlignment="1">
      <alignment horizontal="center" vertical="center" wrapText="1"/>
    </xf>
    <xf numFmtId="0" fontId="20" fillId="3" borderId="6" xfId="49" applyFont="1" applyFill="1" applyBorder="1" applyAlignment="1">
      <alignment horizontal="center" vertical="center" wrapText="1"/>
    </xf>
    <xf numFmtId="0" fontId="20" fillId="4" borderId="6" xfId="49" applyFont="1" applyFill="1" applyBorder="1" applyAlignment="1">
      <alignment horizontal="center" vertical="center" wrapText="1"/>
    </xf>
    <xf numFmtId="0" fontId="22" fillId="2" borderId="7" xfId="49" applyFont="1" applyFill="1" applyBorder="1" applyAlignment="1">
      <alignment horizontal="center" vertical="top" wrapText="1"/>
    </xf>
    <xf numFmtId="0" fontId="22" fillId="2" borderId="7" xfId="49" applyFont="1" applyFill="1" applyBorder="1" applyAlignment="1">
      <alignment vertical="top" wrapText="1" indent="1"/>
    </xf>
    <xf numFmtId="0" fontId="22" fillId="3" borderId="7" xfId="49" applyFont="1" applyFill="1" applyBorder="1" applyAlignment="1">
      <alignment vertical="top" wrapText="1" indent="1"/>
    </xf>
    <xf numFmtId="0" fontId="22" fillId="4" borderId="7" xfId="49" applyFont="1" applyFill="1" applyBorder="1" applyAlignment="1">
      <alignment vertical="top" wrapText="1" indent="1"/>
    </xf>
    <xf numFmtId="0" fontId="20" fillId="2" borderId="10" xfId="49" applyFont="1" applyFill="1" applyBorder="1" applyAlignment="1">
      <alignment horizontal="center" vertical="center" wrapText="1"/>
    </xf>
    <xf numFmtId="0" fontId="20" fillId="3" borderId="10" xfId="49" applyFont="1" applyFill="1" applyBorder="1" applyAlignment="1">
      <alignment horizontal="center" vertical="center" wrapText="1"/>
    </xf>
    <xf numFmtId="0" fontId="20" fillId="4" borderId="10" xfId="49" applyFont="1" applyFill="1" applyBorder="1" applyAlignment="1">
      <alignment horizontal="center" vertical="center" wrapText="1"/>
    </xf>
    <xf numFmtId="2" fontId="20" fillId="9" borderId="13" xfId="49" applyNumberFormat="1" applyFont="1" applyFill="1" applyBorder="1" applyAlignment="1">
      <alignment horizontal="center" vertical="center" wrapText="1"/>
    </xf>
    <xf numFmtId="2" fontId="20" fillId="10" borderId="13" xfId="49" applyNumberFormat="1" applyFont="1" applyFill="1" applyBorder="1" applyAlignment="1">
      <alignment horizontal="center" vertical="center" wrapText="1"/>
    </xf>
    <xf numFmtId="2" fontId="20" fillId="11" borderId="13" xfId="49" applyNumberFormat="1" applyFont="1" applyFill="1" applyBorder="1" applyAlignment="1">
      <alignment horizontal="center" vertical="center" wrapText="1"/>
    </xf>
    <xf numFmtId="2" fontId="23" fillId="9" borderId="3" xfId="49" applyNumberFormat="1" applyFont="1" applyFill="1" applyBorder="1" applyAlignment="1">
      <alignment horizontal="center" vertical="center" wrapText="1"/>
    </xf>
    <xf numFmtId="2" fontId="23" fillId="10" borderId="3" xfId="49" applyNumberFormat="1" applyFont="1" applyFill="1" applyBorder="1" applyAlignment="1">
      <alignment horizontal="center" vertical="center" wrapText="1"/>
    </xf>
    <xf numFmtId="2" fontId="23" fillId="11" borderId="3" xfId="49" applyNumberFormat="1" applyFont="1" applyFill="1" applyBorder="1" applyAlignment="1">
      <alignment horizontal="center" vertical="center" wrapText="1"/>
    </xf>
    <xf numFmtId="2" fontId="23" fillId="3" borderId="3" xfId="49" applyNumberFormat="1" applyFont="1" applyFill="1" applyBorder="1" applyAlignment="1">
      <alignment horizontal="center" vertical="center" wrapText="1"/>
    </xf>
    <xf numFmtId="2" fontId="23" fillId="4" borderId="3" xfId="49" applyNumberFormat="1" applyFont="1" applyFill="1" applyBorder="1" applyAlignment="1">
      <alignment horizontal="center" vertical="center" wrapText="1"/>
    </xf>
    <xf numFmtId="2" fontId="23" fillId="2" borderId="19" xfId="49" applyNumberFormat="1" applyFont="1" applyFill="1" applyBorder="1" applyAlignment="1">
      <alignment horizontal="center" vertical="center" wrapText="1"/>
    </xf>
    <xf numFmtId="2" fontId="23" fillId="3" borderId="19" xfId="49" applyNumberFormat="1" applyFont="1" applyFill="1" applyBorder="1" applyAlignment="1">
      <alignment horizontal="center" vertical="center" wrapText="1"/>
    </xf>
    <xf numFmtId="2" fontId="23" fillId="4" borderId="19" xfId="49" applyNumberFormat="1" applyFont="1" applyFill="1" applyBorder="1" applyAlignment="1">
      <alignment horizontal="center" vertical="center" wrapText="1"/>
    </xf>
    <xf numFmtId="2" fontId="23" fillId="12" borderId="16" xfId="49" applyNumberFormat="1" applyFont="1" applyFill="1" applyBorder="1" applyAlignment="1">
      <alignment horizontal="center" vertical="center" wrapText="1"/>
    </xf>
    <xf numFmtId="2" fontId="23" fillId="4" borderId="16" xfId="49" applyNumberFormat="1" applyFont="1" applyFill="1" applyBorder="1" applyAlignment="1">
      <alignment horizontal="center" vertical="center" wrapText="1"/>
    </xf>
    <xf numFmtId="2" fontId="23" fillId="3" borderId="16" xfId="49" applyNumberFormat="1" applyFont="1" applyFill="1" applyBorder="1" applyAlignment="1">
      <alignment horizontal="center" vertical="center" wrapText="1"/>
    </xf>
    <xf numFmtId="2" fontId="23" fillId="2" borderId="21" xfId="49" applyNumberFormat="1" applyFont="1" applyFill="1" applyBorder="1" applyAlignment="1">
      <alignment horizontal="center" vertical="center" wrapText="1"/>
    </xf>
    <xf numFmtId="2" fontId="23" fillId="3" borderId="21" xfId="49" applyNumberFormat="1" applyFont="1" applyFill="1" applyBorder="1" applyAlignment="1">
      <alignment horizontal="center" vertical="center" wrapText="1"/>
    </xf>
    <xf numFmtId="2" fontId="23" fillId="4" borderId="21" xfId="49" applyNumberFormat="1" applyFont="1" applyFill="1" applyBorder="1" applyAlignment="1">
      <alignment horizontal="center" vertical="center" wrapText="1"/>
    </xf>
    <xf numFmtId="2" fontId="23" fillId="13" borderId="13" xfId="49" applyNumberFormat="1" applyFont="1" applyFill="1" applyBorder="1" applyAlignment="1">
      <alignment horizontal="center" vertical="center" wrapText="1"/>
    </xf>
    <xf numFmtId="2" fontId="23" fillId="10" borderId="13" xfId="49" applyNumberFormat="1" applyFont="1" applyFill="1" applyBorder="1" applyAlignment="1">
      <alignment horizontal="center" vertical="center" wrapText="1"/>
    </xf>
    <xf numFmtId="2" fontId="23" fillId="14" borderId="13" xfId="49" applyNumberFormat="1" applyFont="1" applyFill="1" applyBorder="1" applyAlignment="1">
      <alignment horizontal="center" vertical="center" wrapText="1"/>
    </xf>
    <xf numFmtId="0" fontId="23" fillId="0" borderId="14" xfId="50" applyFont="1" applyBorder="1" applyAlignment="1">
      <alignment horizontal="center" vertical="center" wrapText="1"/>
    </xf>
    <xf numFmtId="0" fontId="16" fillId="0" borderId="16" xfId="50" applyFont="1" applyBorder="1"/>
    <xf numFmtId="2" fontId="16" fillId="0" borderId="3" xfId="50" applyNumberFormat="1" applyFont="1" applyBorder="1" applyAlignment="1">
      <alignment horizontal="left"/>
    </xf>
    <xf numFmtId="2" fontId="23" fillId="0" borderId="3" xfId="50" applyNumberFormat="1" applyFont="1" applyBorder="1" applyAlignment="1">
      <alignment horizontal="center" vertical="center" wrapText="1"/>
    </xf>
    <xf numFmtId="0" fontId="23" fillId="5" borderId="14" xfId="49" applyFont="1" applyFill="1" applyBorder="1" applyAlignment="1">
      <alignment horizontal="center" vertical="center" wrapText="1"/>
    </xf>
    <xf numFmtId="0" fontId="23" fillId="0" borderId="23" xfId="49" applyFont="1" applyBorder="1" applyAlignment="1">
      <alignment horizontal="center" vertical="center" wrapText="1"/>
    </xf>
    <xf numFmtId="0" fontId="23" fillId="7" borderId="24" xfId="49" applyFont="1" applyFill="1" applyBorder="1" applyAlignment="1">
      <alignment horizontal="center" vertical="center" wrapText="1"/>
    </xf>
    <xf numFmtId="0" fontId="25" fillId="7" borderId="16" xfId="49" applyFont="1" applyFill="1" applyBorder="1" applyAlignment="1">
      <alignment wrapText="1"/>
    </xf>
    <xf numFmtId="2" fontId="22" fillId="7" borderId="25" xfId="49" applyNumberFormat="1" applyFont="1" applyFill="1" applyBorder="1" applyAlignment="1">
      <alignment horizontal="center"/>
    </xf>
    <xf numFmtId="2" fontId="23" fillId="7" borderId="25" xfId="49" applyNumberFormat="1" applyFont="1" applyFill="1" applyBorder="1" applyAlignment="1">
      <alignment horizontal="center" vertical="center" wrapText="1"/>
    </xf>
    <xf numFmtId="0" fontId="23" fillId="2" borderId="24" xfId="49" applyFont="1" applyFill="1" applyBorder="1" applyAlignment="1">
      <alignment horizontal="center" vertical="center" wrapText="1"/>
    </xf>
    <xf numFmtId="0" fontId="19" fillId="2" borderId="25" xfId="49" applyFont="1" applyFill="1" applyBorder="1" applyAlignment="1">
      <alignment vertical="top" wrapText="1" indent="1"/>
    </xf>
    <xf numFmtId="2" fontId="23" fillId="2" borderId="25" xfId="49" applyNumberFormat="1" applyFont="1" applyFill="1" applyBorder="1" applyAlignment="1">
      <alignment horizontal="center" vertical="center" wrapText="1"/>
    </xf>
    <xf numFmtId="0" fontId="16" fillId="0" borderId="26" xfId="49" applyFont="1" applyBorder="1"/>
    <xf numFmtId="0" fontId="23" fillId="0" borderId="14" xfId="49" applyFont="1" applyFill="1" applyBorder="1" applyAlignment="1">
      <alignment horizontal="center" vertical="center" wrapText="1"/>
    </xf>
    <xf numFmtId="2" fontId="16" fillId="0" borderId="3" xfId="49" applyNumberFormat="1" applyFont="1" applyFill="1" applyBorder="1" applyAlignment="1">
      <alignment horizontal="left"/>
    </xf>
    <xf numFmtId="2" fontId="23" fillId="0" borderId="3" xfId="49" applyNumberFormat="1" applyFont="1" applyFill="1" applyBorder="1" applyAlignment="1">
      <alignment horizontal="center" vertical="center" wrapText="1"/>
    </xf>
    <xf numFmtId="0" fontId="22" fillId="7" borderId="16" xfId="49" applyFont="1" applyFill="1" applyBorder="1" applyAlignment="1">
      <alignment horizontal="center"/>
    </xf>
    <xf numFmtId="0" fontId="23" fillId="0" borderId="27" xfId="49" applyFont="1" applyFill="1" applyBorder="1" applyAlignment="1">
      <alignment horizontal="center" vertical="center" wrapText="1"/>
    </xf>
    <xf numFmtId="0" fontId="25" fillId="0" borderId="27" xfId="49" applyFont="1" applyFill="1" applyBorder="1" applyAlignment="1">
      <alignment wrapText="1"/>
    </xf>
    <xf numFmtId="0" fontId="19" fillId="0" borderId="27" xfId="49" applyFont="1" applyFill="1" applyBorder="1" applyAlignment="1">
      <alignment vertical="top" wrapText="1" indent="1"/>
    </xf>
    <xf numFmtId="2" fontId="23" fillId="0" borderId="27" xfId="49" applyNumberFormat="1" applyFont="1" applyFill="1" applyBorder="1" applyAlignment="1">
      <alignment horizontal="center" vertical="center" wrapText="1"/>
    </xf>
    <xf numFmtId="0" fontId="4" fillId="5" borderId="0" xfId="49" applyFill="1"/>
    <xf numFmtId="2" fontId="24" fillId="15" borderId="3" xfId="49" applyNumberFormat="1" applyFont="1" applyFill="1" applyBorder="1" applyAlignment="1">
      <alignment horizontal="center"/>
    </xf>
    <xf numFmtId="0" fontId="16" fillId="0" borderId="16" xfId="49" applyFont="1" applyBorder="1" applyAlignment="1">
      <alignment vertical="top" wrapText="1"/>
    </xf>
    <xf numFmtId="2" fontId="22" fillId="7" borderId="25" xfId="49" applyNumberFormat="1" applyFont="1" applyFill="1" applyBorder="1" applyAlignment="1">
      <alignment horizontal="center" wrapText="1"/>
    </xf>
    <xf numFmtId="0" fontId="16" fillId="2" borderId="17" xfId="49" applyFont="1" applyFill="1" applyBorder="1"/>
    <xf numFmtId="0" fontId="23" fillId="7" borderId="28" xfId="49" applyFont="1" applyFill="1" applyBorder="1" applyAlignment="1">
      <alignment horizontal="center" vertical="center" wrapText="1"/>
    </xf>
    <xf numFmtId="2" fontId="23" fillId="7" borderId="29" xfId="49" applyNumberFormat="1" applyFont="1" applyFill="1" applyBorder="1" applyAlignment="1">
      <alignment horizontal="center" vertical="center" wrapText="1"/>
    </xf>
    <xf numFmtId="0" fontId="19" fillId="7" borderId="29" xfId="49" applyFont="1" applyFill="1" applyBorder="1" applyAlignment="1">
      <alignment vertical="top" wrapText="1" indent="1"/>
    </xf>
    <xf numFmtId="0" fontId="25" fillId="0" borderId="21" xfId="49" applyFont="1" applyFill="1" applyBorder="1" applyAlignment="1">
      <alignment wrapText="1"/>
    </xf>
    <xf numFmtId="0" fontId="16" fillId="0" borderId="30" xfId="49" applyFont="1" applyFill="1" applyBorder="1"/>
    <xf numFmtId="2" fontId="16" fillId="0" borderId="31" xfId="49" applyNumberFormat="1" applyFont="1" applyFill="1" applyBorder="1" applyAlignment="1">
      <alignment horizontal="left"/>
    </xf>
    <xf numFmtId="2" fontId="23" fillId="0" borderId="25" xfId="49" applyNumberFormat="1" applyFont="1" applyFill="1" applyBorder="1" applyAlignment="1">
      <alignment horizontal="center" vertical="center" wrapText="1"/>
    </xf>
    <xf numFmtId="0" fontId="16" fillId="0" borderId="16" xfId="49" applyFont="1" applyBorder="1" applyAlignment="1">
      <alignment wrapText="1"/>
    </xf>
    <xf numFmtId="0" fontId="25" fillId="7" borderId="16" xfId="49" applyFont="1" applyFill="1" applyBorder="1" applyAlignment="1">
      <alignment horizontal="left" wrapText="1"/>
    </xf>
    <xf numFmtId="0" fontId="22" fillId="7" borderId="25" xfId="49" applyFont="1" applyFill="1" applyBorder="1" applyAlignment="1">
      <alignment horizontal="center" vertical="top" wrapText="1"/>
    </xf>
    <xf numFmtId="0" fontId="19" fillId="7" borderId="25" xfId="49" applyFont="1" applyFill="1" applyBorder="1" applyAlignment="1">
      <alignment vertical="top" wrapText="1" indent="1"/>
    </xf>
    <xf numFmtId="2" fontId="23" fillId="2" borderId="3" xfId="50" applyNumberFormat="1" applyFont="1" applyFill="1" applyBorder="1" applyAlignment="1">
      <alignment horizontal="center" vertical="center" wrapText="1"/>
    </xf>
    <xf numFmtId="2" fontId="23" fillId="0" borderId="23" xfId="50" applyNumberFormat="1" applyFont="1" applyBorder="1" applyAlignment="1">
      <alignment horizontal="center" vertical="center" wrapText="1"/>
    </xf>
    <xf numFmtId="2" fontId="23" fillId="3" borderId="23" xfId="50" applyNumberFormat="1" applyFont="1" applyFill="1" applyBorder="1" applyAlignment="1">
      <alignment horizontal="center" vertical="center" wrapText="1"/>
    </xf>
    <xf numFmtId="2" fontId="23" fillId="4" borderId="3" xfId="50" applyNumberFormat="1" applyFont="1" applyFill="1" applyBorder="1" applyAlignment="1">
      <alignment horizontal="center" vertical="center" wrapText="1"/>
    </xf>
    <xf numFmtId="2" fontId="23" fillId="3" borderId="3" xfId="50" applyNumberFormat="1" applyFont="1" applyFill="1" applyBorder="1" applyAlignment="1">
      <alignment horizontal="center" vertical="center" wrapText="1"/>
    </xf>
    <xf numFmtId="2" fontId="23" fillId="12" borderId="25" xfId="49" applyNumberFormat="1" applyFont="1" applyFill="1" applyBorder="1" applyAlignment="1">
      <alignment horizontal="center" vertical="center" wrapText="1"/>
    </xf>
    <xf numFmtId="2" fontId="23" fillId="4" borderId="25" xfId="49" applyNumberFormat="1" applyFont="1" applyFill="1" applyBorder="1" applyAlignment="1">
      <alignment horizontal="center" vertical="center" wrapText="1"/>
    </xf>
    <xf numFmtId="2" fontId="23" fillId="2" borderId="27" xfId="49" applyNumberFormat="1" applyFont="1" applyFill="1" applyBorder="1" applyAlignment="1">
      <alignment horizontal="center" vertical="center" wrapText="1"/>
    </xf>
    <xf numFmtId="2" fontId="23" fillId="3" borderId="27" xfId="49" applyNumberFormat="1" applyFont="1" applyFill="1" applyBorder="1" applyAlignment="1">
      <alignment horizontal="center" vertical="center" wrapText="1"/>
    </xf>
    <xf numFmtId="2" fontId="23" fillId="4" borderId="27" xfId="49" applyNumberFormat="1" applyFont="1" applyFill="1" applyBorder="1" applyAlignment="1">
      <alignment horizontal="center" vertical="center" wrapText="1"/>
    </xf>
    <xf numFmtId="2" fontId="23" fillId="9" borderId="13" xfId="49" applyNumberFormat="1" applyFont="1" applyFill="1" applyBorder="1" applyAlignment="1">
      <alignment horizontal="center" vertical="center" wrapText="1"/>
    </xf>
    <xf numFmtId="2" fontId="23" fillId="11" borderId="13" xfId="49" applyNumberFormat="1" applyFont="1" applyFill="1" applyBorder="1" applyAlignment="1">
      <alignment horizontal="center" vertical="center" wrapText="1"/>
    </xf>
    <xf numFmtId="2" fontId="23" fillId="12" borderId="29" xfId="49" applyNumberFormat="1" applyFont="1" applyFill="1" applyBorder="1" applyAlignment="1">
      <alignment horizontal="center" vertical="center" wrapText="1"/>
    </xf>
    <xf numFmtId="2" fontId="23" fillId="16" borderId="13" xfId="49" applyNumberFormat="1" applyFont="1" applyFill="1" applyBorder="1" applyAlignment="1">
      <alignment horizontal="center" vertical="center" wrapText="1"/>
    </xf>
    <xf numFmtId="2" fontId="23" fillId="17" borderId="13" xfId="49" applyNumberFormat="1" applyFont="1" applyFill="1" applyBorder="1" applyAlignment="1">
      <alignment horizontal="center" vertical="center" wrapText="1"/>
    </xf>
    <xf numFmtId="2" fontId="23" fillId="3" borderId="25" xfId="49" applyNumberFormat="1" applyFont="1" applyFill="1" applyBorder="1" applyAlignment="1">
      <alignment horizontal="center" vertical="center" wrapText="1"/>
    </xf>
    <xf numFmtId="0" fontId="16" fillId="5" borderId="16" xfId="49" applyFont="1" applyFill="1" applyBorder="1" applyAlignment="1"/>
    <xf numFmtId="2" fontId="16" fillId="5" borderId="3" xfId="49" applyNumberFormat="1" applyFont="1" applyFill="1" applyBorder="1" applyAlignment="1">
      <alignment horizontal="left"/>
    </xf>
    <xf numFmtId="2" fontId="23" fillId="5" borderId="3" xfId="49" applyNumberFormat="1" applyFont="1" applyFill="1" applyBorder="1" applyAlignment="1">
      <alignment horizontal="center" vertical="center" wrapText="1"/>
    </xf>
    <xf numFmtId="2" fontId="7" fillId="0" borderId="3" xfId="49" applyNumberFormat="1" applyFont="1" applyBorder="1" applyAlignment="1">
      <alignment horizontal="center" vertical="center"/>
    </xf>
    <xf numFmtId="0" fontId="22" fillId="7" borderId="29" xfId="49" applyFont="1" applyFill="1" applyBorder="1" applyAlignment="1">
      <alignment horizontal="center" vertical="top" wrapText="1"/>
    </xf>
    <xf numFmtId="0" fontId="16" fillId="2" borderId="32" xfId="49" applyFont="1" applyFill="1" applyBorder="1"/>
    <xf numFmtId="2" fontId="16" fillId="2" borderId="33" xfId="49" applyNumberFormat="1" applyFont="1" applyFill="1" applyBorder="1" applyAlignment="1">
      <alignment horizontal="left"/>
    </xf>
    <xf numFmtId="0" fontId="16" fillId="5" borderId="16" xfId="49" applyFont="1" applyFill="1" applyBorder="1"/>
    <xf numFmtId="0" fontId="4" fillId="7" borderId="3" xfId="49" applyFill="1" applyBorder="1"/>
    <xf numFmtId="0" fontId="20" fillId="7" borderId="23" xfId="49" applyFont="1" applyFill="1" applyBorder="1" applyAlignment="1">
      <alignment horizontal="left" vertical="center" wrapText="1" indent="1"/>
    </xf>
    <xf numFmtId="2" fontId="22" fillId="7" borderId="34" xfId="49" applyNumberFormat="1" applyFont="1" applyFill="1" applyBorder="1" applyAlignment="1">
      <alignment horizontal="center"/>
    </xf>
    <xf numFmtId="0" fontId="4" fillId="7" borderId="0" xfId="49" applyFill="1" applyBorder="1"/>
    <xf numFmtId="0" fontId="20" fillId="7" borderId="0" xfId="49" applyFont="1" applyFill="1" applyBorder="1" applyAlignment="1">
      <alignment horizontal="left" vertical="center" wrapText="1" indent="1"/>
    </xf>
    <xf numFmtId="2" fontId="22" fillId="7" borderId="0" xfId="49" applyNumberFormat="1" applyFont="1" applyFill="1" applyBorder="1" applyAlignment="1">
      <alignment horizontal="center"/>
    </xf>
    <xf numFmtId="0" fontId="23" fillId="0" borderId="0" xfId="49" applyFont="1" applyFill="1" applyBorder="1" applyAlignment="1">
      <alignment horizontal="center" vertical="center" wrapText="1"/>
    </xf>
    <xf numFmtId="0" fontId="25" fillId="0" borderId="0" xfId="49" applyFont="1" applyFill="1" applyBorder="1" applyAlignment="1">
      <alignment wrapText="1"/>
    </xf>
    <xf numFmtId="0" fontId="19" fillId="0" borderId="0" xfId="49" applyFont="1" applyFill="1" applyBorder="1" applyAlignment="1">
      <alignment vertical="top" wrapText="1" indent="1"/>
    </xf>
    <xf numFmtId="2" fontId="23" fillId="0" borderId="0" xfId="49" applyNumberFormat="1" applyFont="1" applyFill="1" applyBorder="1" applyAlignment="1">
      <alignment horizontal="center" vertical="center" wrapText="1"/>
    </xf>
    <xf numFmtId="2" fontId="23" fillId="8" borderId="3" xfId="49" applyNumberFormat="1" applyFont="1" applyFill="1" applyBorder="1" applyAlignment="1">
      <alignment horizontal="center" vertical="center" wrapText="1"/>
    </xf>
    <xf numFmtId="2" fontId="22" fillId="12" borderId="34" xfId="49" applyNumberFormat="1" applyFont="1" applyFill="1" applyBorder="1" applyAlignment="1">
      <alignment horizontal="center"/>
    </xf>
    <xf numFmtId="2" fontId="22" fillId="12" borderId="0" xfId="49" applyNumberFormat="1" applyFont="1" applyFill="1" applyBorder="1" applyAlignment="1">
      <alignment horizontal="center"/>
    </xf>
    <xf numFmtId="2" fontId="23" fillId="2" borderId="0" xfId="49" applyNumberFormat="1" applyFont="1" applyFill="1" applyBorder="1" applyAlignment="1">
      <alignment horizontal="center" vertical="center" wrapText="1"/>
    </xf>
    <xf numFmtId="2" fontId="23" fillId="3" borderId="0" xfId="49" applyNumberFormat="1" applyFont="1" applyFill="1" applyBorder="1" applyAlignment="1">
      <alignment horizontal="center" vertical="center" wrapText="1"/>
    </xf>
    <xf numFmtId="2" fontId="23" fillId="4" borderId="0" xfId="49" applyNumberFormat="1" applyFont="1" applyFill="1" applyBorder="1" applyAlignment="1">
      <alignment horizontal="center" vertical="center" wrapText="1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" xfId="49"/>
    <cellStyle name="Обычный 2" xfId="5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99CCFF"/>
      <rgbColor rgb="00FF99CC"/>
      <rgbColor rgb="00CC99FF"/>
      <rgbColor rgb="00D9D9D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DDDDDD"/>
      <color rgb="00B2B2B2"/>
      <color rgb="00CCCCCC"/>
      <color rgb="00BFBFBF"/>
      <color rgb="00D9D9D9"/>
      <color rgb="00FFFFFF"/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V174"/>
  <sheetViews>
    <sheetView tabSelected="1" zoomScaleSheetLayoutView="60" topLeftCell="A148" workbookViewId="0">
      <selection activeCell="C184" sqref="C184"/>
    </sheetView>
  </sheetViews>
  <sheetFormatPr defaultColWidth="11.5740740740741" defaultRowHeight="14.4"/>
  <cols>
    <col min="1" max="1" width="8.71296296296296" style="4" customWidth="1"/>
    <col min="2" max="2" width="7.85185185185185" style="4" customWidth="1"/>
    <col min="3" max="3" width="52.5740740740741" style="4" customWidth="1"/>
    <col min="4" max="4" width="15.287037037037" style="4" customWidth="1"/>
    <col min="5" max="5" width="7.57407407407407" style="4" customWidth="1"/>
    <col min="6" max="6" width="7.13888888888889" style="4" customWidth="1"/>
    <col min="7" max="7" width="7.42592592592593" style="4" customWidth="1"/>
    <col min="8" max="8" width="14.287037037037" style="4" customWidth="1"/>
    <col min="9" max="9" width="8.28703703703704" style="7" customWidth="1"/>
    <col min="10" max="11" width="8.28703703703704" style="4" customWidth="1"/>
    <col min="12" max="12" width="8.28703703703704" style="7" customWidth="1"/>
    <col min="13" max="13" width="8.28703703703704" style="8" customWidth="1"/>
    <col min="14" max="14" width="8.28703703703704" style="9" customWidth="1"/>
    <col min="15" max="16" width="8.28703703703704" style="8" customWidth="1"/>
    <col min="17" max="255" width="8.71296296296296" style="4" customWidth="1"/>
  </cols>
  <sheetData>
    <row r="2" ht="15.6" spans="2:16">
      <c r="B2" s="10" t="s">
        <v>0</v>
      </c>
      <c r="C2" s="11"/>
      <c r="D2" s="12"/>
      <c r="E2" s="12"/>
      <c r="F2" s="10" t="s">
        <v>1</v>
      </c>
      <c r="G2" s="10"/>
      <c r="H2" s="13"/>
      <c r="I2" s="96"/>
      <c r="J2" s="13"/>
      <c r="K2" s="13"/>
      <c r="L2" s="96"/>
      <c r="M2" s="97"/>
      <c r="N2" s="98"/>
      <c r="O2" s="99"/>
      <c r="P2" s="97"/>
    </row>
    <row r="3" ht="15.6" spans="2:16">
      <c r="B3" s="10"/>
      <c r="C3" s="11"/>
      <c r="D3" s="12"/>
      <c r="E3" s="12"/>
      <c r="F3" s="13"/>
      <c r="G3" s="13"/>
      <c r="H3" s="13"/>
      <c r="I3" s="96"/>
      <c r="J3" s="13"/>
      <c r="K3" s="13"/>
      <c r="L3" s="96"/>
      <c r="M3" s="99"/>
      <c r="N3" s="100"/>
      <c r="O3" s="99"/>
      <c r="P3" s="99"/>
    </row>
    <row r="4" spans="2:16">
      <c r="B4" s="13" t="s">
        <v>2</v>
      </c>
      <c r="C4" s="11"/>
      <c r="D4" s="12"/>
      <c r="E4" s="12"/>
      <c r="F4" s="13" t="s">
        <v>3</v>
      </c>
      <c r="G4" s="13"/>
      <c r="H4" s="13"/>
      <c r="I4" s="96"/>
      <c r="J4" s="13"/>
      <c r="K4" s="13"/>
      <c r="L4" s="96"/>
      <c r="M4" s="99"/>
      <c r="N4" s="100"/>
      <c r="O4" s="99"/>
      <c r="P4" s="99"/>
    </row>
    <row r="5" ht="15.6" spans="2:16">
      <c r="B5" s="10"/>
      <c r="C5" s="11"/>
      <c r="D5" s="12"/>
      <c r="E5" s="12"/>
      <c r="F5" s="13" t="s">
        <v>4</v>
      </c>
      <c r="G5" s="13"/>
      <c r="H5" s="13"/>
      <c r="I5" s="96"/>
      <c r="J5" s="13"/>
      <c r="K5" s="13"/>
      <c r="L5" s="96"/>
      <c r="M5" s="99"/>
      <c r="N5" s="100"/>
      <c r="O5" s="99"/>
      <c r="P5" s="99"/>
    </row>
    <row r="6" spans="2:16">
      <c r="B6" s="14" t="s">
        <v>5</v>
      </c>
      <c r="C6" s="11"/>
      <c r="D6" s="12"/>
      <c r="E6" s="12"/>
      <c r="F6" s="15" t="s">
        <v>6</v>
      </c>
      <c r="G6" s="15"/>
      <c r="H6" s="15"/>
      <c r="I6" s="101"/>
      <c r="J6" s="15"/>
      <c r="K6" s="15"/>
      <c r="L6" s="101"/>
      <c r="M6" s="102"/>
      <c r="N6" s="103"/>
      <c r="O6" s="99"/>
      <c r="P6" s="102"/>
    </row>
    <row r="7" spans="2:16">
      <c r="B7" s="11"/>
      <c r="C7" s="11"/>
      <c r="D7" s="11"/>
      <c r="E7" s="11"/>
      <c r="F7" s="11"/>
      <c r="G7" s="11"/>
      <c r="H7" s="11"/>
      <c r="I7" s="104"/>
      <c r="J7" s="11"/>
      <c r="K7" s="11"/>
      <c r="L7" s="104"/>
      <c r="M7" s="99"/>
      <c r="N7" s="100"/>
      <c r="O7" s="99"/>
      <c r="P7" s="99"/>
    </row>
    <row r="8" spans="2:16">
      <c r="B8" s="16"/>
      <c r="C8" s="16"/>
      <c r="D8" s="16"/>
      <c r="E8" s="16"/>
      <c r="F8" s="16"/>
      <c r="G8" s="16"/>
      <c r="H8" s="16"/>
      <c r="I8" s="32"/>
      <c r="J8" s="16"/>
      <c r="K8" s="16"/>
      <c r="L8" s="32"/>
      <c r="M8" s="99"/>
      <c r="N8" s="100"/>
      <c r="O8" s="99"/>
      <c r="P8" s="99"/>
    </row>
    <row r="9" spans="2:16">
      <c r="B9" s="16"/>
      <c r="C9" s="16"/>
      <c r="D9" s="16"/>
      <c r="E9" s="16"/>
      <c r="F9" s="16"/>
      <c r="G9" s="16"/>
      <c r="H9" s="16"/>
      <c r="I9" s="32"/>
      <c r="J9" s="16"/>
      <c r="K9" s="16"/>
      <c r="L9" s="32"/>
      <c r="M9" s="99"/>
      <c r="N9" s="100"/>
      <c r="O9" s="99"/>
      <c r="P9" s="99"/>
    </row>
    <row r="10" spans="2:16">
      <c r="B10" s="16"/>
      <c r="C10" s="16"/>
      <c r="D10" s="16"/>
      <c r="E10" s="16"/>
      <c r="F10" s="16"/>
      <c r="G10" s="16"/>
      <c r="H10" s="16"/>
      <c r="I10" s="32"/>
      <c r="J10" s="16"/>
      <c r="K10" s="16"/>
      <c r="L10" s="32"/>
      <c r="M10" s="99"/>
      <c r="N10" s="100"/>
      <c r="O10" s="99"/>
      <c r="P10" s="99"/>
    </row>
    <row r="11" spans="2:16">
      <c r="B11" s="16"/>
      <c r="C11" s="16"/>
      <c r="D11" s="16"/>
      <c r="E11" s="16"/>
      <c r="F11" s="16"/>
      <c r="G11" s="16"/>
      <c r="H11" s="16"/>
      <c r="I11" s="32"/>
      <c r="J11" s="16"/>
      <c r="K11" s="16"/>
      <c r="L11" s="32"/>
      <c r="M11" s="99"/>
      <c r="N11" s="100"/>
      <c r="O11" s="99"/>
      <c r="P11" s="99"/>
    </row>
    <row r="12" spans="2:16">
      <c r="B12" s="16"/>
      <c r="C12" s="16"/>
      <c r="D12" s="16"/>
      <c r="E12" s="16"/>
      <c r="F12" s="16"/>
      <c r="G12" s="16"/>
      <c r="H12" s="16"/>
      <c r="I12" s="32"/>
      <c r="J12" s="16"/>
      <c r="K12" s="16"/>
      <c r="L12" s="32"/>
      <c r="M12" s="99"/>
      <c r="N12" s="100"/>
      <c r="O12" s="99"/>
      <c r="P12" s="99"/>
    </row>
    <row r="13" spans="2:16">
      <c r="B13" s="16"/>
      <c r="C13" s="16"/>
      <c r="D13" s="16"/>
      <c r="E13" s="16"/>
      <c r="F13" s="16"/>
      <c r="G13" s="16"/>
      <c r="H13" s="16"/>
      <c r="I13" s="32"/>
      <c r="J13" s="16"/>
      <c r="K13" s="16"/>
      <c r="L13" s="32"/>
      <c r="M13" s="99"/>
      <c r="N13" s="100"/>
      <c r="O13" s="99"/>
      <c r="P13" s="99"/>
    </row>
    <row r="14" spans="2:16">
      <c r="B14" s="16"/>
      <c r="C14" s="16"/>
      <c r="D14" s="16"/>
      <c r="E14" s="16"/>
      <c r="F14" s="16"/>
      <c r="G14" s="16"/>
      <c r="H14" s="16"/>
      <c r="I14" s="32"/>
      <c r="J14" s="16"/>
      <c r="K14" s="16"/>
      <c r="L14" s="32"/>
      <c r="M14" s="99"/>
      <c r="N14" s="100"/>
      <c r="O14" s="99"/>
      <c r="P14" s="99"/>
    </row>
    <row r="15" ht="26.25" customHeight="1" spans="2:16">
      <c r="B15" s="16"/>
      <c r="C15" s="16"/>
      <c r="D15" s="16"/>
      <c r="E15" s="16"/>
      <c r="F15" s="16"/>
      <c r="G15" s="16"/>
      <c r="H15" s="16"/>
      <c r="I15" s="32"/>
      <c r="J15" s="16"/>
      <c r="K15" s="16"/>
      <c r="L15" s="32"/>
      <c r="M15" s="99"/>
      <c r="N15" s="100"/>
      <c r="O15" s="99"/>
      <c r="P15" s="99"/>
    </row>
    <row r="16" spans="2:16">
      <c r="B16" s="16"/>
      <c r="C16" s="16"/>
      <c r="D16" s="16"/>
      <c r="E16" s="16"/>
      <c r="F16" s="16"/>
      <c r="G16" s="16"/>
      <c r="H16" s="16"/>
      <c r="I16" s="32"/>
      <c r="J16" s="16"/>
      <c r="K16" s="16"/>
      <c r="L16" s="32"/>
      <c r="M16" s="99"/>
      <c r="N16" s="100"/>
      <c r="O16" s="99"/>
      <c r="P16" s="99"/>
    </row>
    <row r="17" spans="2:16">
      <c r="B17" s="16"/>
      <c r="C17" s="16"/>
      <c r="D17" s="16"/>
      <c r="E17" s="16"/>
      <c r="F17" s="16"/>
      <c r="G17" s="16"/>
      <c r="H17" s="16"/>
      <c r="I17" s="32"/>
      <c r="J17" s="16"/>
      <c r="K17" s="16"/>
      <c r="L17" s="32"/>
      <c r="M17" s="99"/>
      <c r="N17" s="100"/>
      <c r="O17" s="99"/>
      <c r="P17" s="99"/>
    </row>
    <row r="18" spans="2:16">
      <c r="B18" s="16"/>
      <c r="C18" s="16"/>
      <c r="D18" s="16"/>
      <c r="E18" s="16"/>
      <c r="F18" s="16"/>
      <c r="G18" s="16"/>
      <c r="H18" s="16"/>
      <c r="I18" s="32"/>
      <c r="J18" s="16"/>
      <c r="K18" s="16"/>
      <c r="L18" s="32"/>
      <c r="M18" s="99"/>
      <c r="N18" s="100"/>
      <c r="O18" s="99"/>
      <c r="P18" s="99"/>
    </row>
    <row r="19" ht="27" customHeight="1" spans="2:16">
      <c r="B19" s="16"/>
      <c r="C19" s="16"/>
      <c r="D19" s="16"/>
      <c r="E19" s="16"/>
      <c r="F19" s="16"/>
      <c r="G19" s="16"/>
      <c r="H19" s="16"/>
      <c r="I19" s="32"/>
      <c r="J19" s="16"/>
      <c r="K19" s="16"/>
      <c r="L19" s="32"/>
      <c r="M19" s="99"/>
      <c r="N19" s="100"/>
      <c r="O19" s="99"/>
      <c r="P19" s="99"/>
    </row>
    <row r="20" s="1" customFormat="1" ht="40.15" customHeight="1" spans="1:255">
      <c r="A20" s="17"/>
      <c r="B20" s="18"/>
      <c r="C20" s="19" t="s">
        <v>7</v>
      </c>
      <c r="D20" s="19"/>
      <c r="E20" s="19"/>
      <c r="F20" s="20"/>
      <c r="G20" s="18"/>
      <c r="H20" s="18"/>
      <c r="I20" s="105"/>
      <c r="J20" s="18"/>
      <c r="K20" s="18"/>
      <c r="L20" s="105"/>
      <c r="M20" s="106"/>
      <c r="N20" s="107"/>
      <c r="O20" s="106"/>
      <c r="P20" s="106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</row>
    <row r="21" s="1" customFormat="1" ht="32.45" customHeight="1" spans="1:255">
      <c r="A21" s="17"/>
      <c r="B21" s="18"/>
      <c r="C21" s="19" t="s">
        <v>8</v>
      </c>
      <c r="D21" s="19"/>
      <c r="E21" s="21"/>
      <c r="F21" s="22"/>
      <c r="G21" s="18"/>
      <c r="H21" s="18"/>
      <c r="I21" s="105"/>
      <c r="J21" s="18"/>
      <c r="K21" s="18"/>
      <c r="L21" s="105"/>
      <c r="M21" s="106"/>
      <c r="N21" s="107"/>
      <c r="O21" s="106"/>
      <c r="P21" s="106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</row>
    <row r="22" s="2" customFormat="1" ht="24" customHeight="1" spans="1:255">
      <c r="A22" s="23"/>
      <c r="B22" s="24"/>
      <c r="C22" s="25"/>
      <c r="D22" s="25"/>
      <c r="E22" s="25"/>
      <c r="F22" s="24"/>
      <c r="G22" s="24"/>
      <c r="H22" s="24"/>
      <c r="I22" s="108"/>
      <c r="J22" s="24"/>
      <c r="K22" s="24"/>
      <c r="L22" s="108"/>
      <c r="M22" s="109"/>
      <c r="N22" s="110"/>
      <c r="O22" s="109"/>
      <c r="P22" s="109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</row>
    <row r="23" s="3" customFormat="1" ht="129" customHeight="1" spans="1:255">
      <c r="A23" s="26"/>
      <c r="B23" s="27" t="s">
        <v>9</v>
      </c>
      <c r="C23" s="27"/>
      <c r="D23" s="27"/>
      <c r="E23" s="27"/>
      <c r="F23" s="27"/>
      <c r="G23" s="27"/>
      <c r="H23" s="27"/>
      <c r="I23" s="27"/>
      <c r="J23" s="27"/>
      <c r="K23" s="27"/>
      <c r="L23" s="111"/>
      <c r="M23" s="112"/>
      <c r="N23" s="112"/>
      <c r="O23" s="113"/>
      <c r="P23" s="113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</row>
    <row r="24" ht="2.25" customHeight="1" spans="2:16">
      <c r="B24" s="16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114"/>
      <c r="N24" s="114"/>
      <c r="O24" s="99"/>
      <c r="P24" s="99"/>
    </row>
    <row r="25" ht="14.45" customHeight="1" spans="2:16">
      <c r="B25" s="1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114"/>
      <c r="N25" s="114"/>
      <c r="O25" s="99"/>
      <c r="P25" s="99"/>
    </row>
    <row r="26" ht="14.45" customHeight="1" spans="2:16">
      <c r="B26" s="16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114"/>
      <c r="N26" s="114"/>
      <c r="O26" s="99"/>
      <c r="P26" s="99"/>
    </row>
    <row r="27" ht="15.6" customHeight="1" spans="2:16">
      <c r="B27" s="29" t="s">
        <v>10</v>
      </c>
      <c r="C27" s="16"/>
      <c r="D27" s="16"/>
      <c r="E27" s="16"/>
      <c r="F27" s="16"/>
      <c r="G27" s="30"/>
      <c r="H27" s="30"/>
      <c r="I27" s="30"/>
      <c r="J27" s="30"/>
      <c r="K27" s="16"/>
      <c r="L27" s="30" t="s">
        <v>11</v>
      </c>
      <c r="M27" s="99"/>
      <c r="N27" s="100"/>
      <c r="O27" s="99"/>
      <c r="P27" s="115"/>
    </row>
    <row r="28" ht="15.6" spans="2:16">
      <c r="B28" s="31" t="s">
        <v>12</v>
      </c>
      <c r="C28" s="16"/>
      <c r="D28" s="16"/>
      <c r="E28" s="16"/>
      <c r="F28" s="32"/>
      <c r="G28" s="16"/>
      <c r="H28" s="30"/>
      <c r="I28" s="16"/>
      <c r="J28" s="30"/>
      <c r="K28" s="16"/>
      <c r="L28" s="30" t="s">
        <v>13</v>
      </c>
      <c r="M28" s="99"/>
      <c r="N28" s="100"/>
      <c r="O28" s="99"/>
      <c r="P28" s="115"/>
    </row>
    <row r="29" ht="36.75" customHeight="1" spans="2:16">
      <c r="B29" s="33"/>
      <c r="C29" s="33"/>
      <c r="D29" s="33"/>
      <c r="E29" s="33"/>
      <c r="F29" s="33"/>
      <c r="G29" s="33"/>
      <c r="H29" s="33"/>
      <c r="I29" s="116"/>
      <c r="J29" s="33"/>
      <c r="K29" s="33"/>
      <c r="L29" s="116"/>
      <c r="M29" s="117"/>
      <c r="N29" s="118"/>
      <c r="O29" s="117"/>
      <c r="P29" s="117"/>
    </row>
    <row r="30" ht="33" customHeight="1" spans="2:16">
      <c r="B30" s="34" t="s">
        <v>14</v>
      </c>
      <c r="C30" s="34" t="s">
        <v>15</v>
      </c>
      <c r="D30" s="35" t="s">
        <v>16</v>
      </c>
      <c r="E30" s="36" t="s">
        <v>17</v>
      </c>
      <c r="F30" s="36"/>
      <c r="G30" s="36"/>
      <c r="H30" s="37" t="s">
        <v>18</v>
      </c>
      <c r="I30" s="119" t="s">
        <v>19</v>
      </c>
      <c r="J30" s="119"/>
      <c r="K30" s="119"/>
      <c r="L30" s="119"/>
      <c r="M30" s="120" t="s">
        <v>20</v>
      </c>
      <c r="N30" s="120"/>
      <c r="O30" s="120"/>
      <c r="P30" s="120"/>
    </row>
    <row r="31" ht="17.1" spans="2:16">
      <c r="B31" s="34"/>
      <c r="C31" s="38" t="s">
        <v>21</v>
      </c>
      <c r="D31" s="35"/>
      <c r="E31" s="36"/>
      <c r="F31" s="36"/>
      <c r="G31" s="36"/>
      <c r="H31" s="39" t="s">
        <v>22</v>
      </c>
      <c r="I31" s="121"/>
      <c r="J31" s="39"/>
      <c r="K31" s="39"/>
      <c r="L31" s="121"/>
      <c r="M31" s="122"/>
      <c r="N31" s="123"/>
      <c r="O31" s="122"/>
      <c r="P31" s="122"/>
    </row>
    <row r="32" ht="32.7" spans="2:16">
      <c r="B32" s="34"/>
      <c r="C32" s="40"/>
      <c r="D32" s="35"/>
      <c r="E32" s="36"/>
      <c r="F32" s="36"/>
      <c r="G32" s="36"/>
      <c r="H32" s="39" t="s">
        <v>23</v>
      </c>
      <c r="I32" s="121" t="s">
        <v>24</v>
      </c>
      <c r="J32" s="39" t="s">
        <v>25</v>
      </c>
      <c r="K32" s="39" t="s">
        <v>26</v>
      </c>
      <c r="L32" s="121" t="s">
        <v>27</v>
      </c>
      <c r="M32" s="122" t="s">
        <v>28</v>
      </c>
      <c r="N32" s="123" t="s">
        <v>29</v>
      </c>
      <c r="O32" s="122" t="s">
        <v>30</v>
      </c>
      <c r="P32" s="122" t="s">
        <v>31</v>
      </c>
    </row>
    <row r="33" s="4" customFormat="1" ht="17.1" spans="2:256">
      <c r="B33" s="41"/>
      <c r="C33" s="42"/>
      <c r="D33" s="41"/>
      <c r="E33" s="43" t="s">
        <v>32</v>
      </c>
      <c r="F33" s="43" t="s">
        <v>33</v>
      </c>
      <c r="G33" s="43" t="s">
        <v>34</v>
      </c>
      <c r="H33" s="41"/>
      <c r="I33" s="124"/>
      <c r="J33" s="41"/>
      <c r="K33" s="41"/>
      <c r="L33" s="125"/>
      <c r="M33" s="126"/>
      <c r="N33" s="127"/>
      <c r="O33" s="126"/>
      <c r="P33" s="126"/>
      <c r="IV33"/>
    </row>
    <row r="34" s="4" customFormat="1" ht="16.35" spans="2:256">
      <c r="B34" s="44">
        <v>1</v>
      </c>
      <c r="C34" s="45">
        <v>2</v>
      </c>
      <c r="D34" s="45">
        <v>3</v>
      </c>
      <c r="E34" s="45">
        <v>4</v>
      </c>
      <c r="F34" s="45">
        <v>5</v>
      </c>
      <c r="G34" s="45">
        <v>6</v>
      </c>
      <c r="H34" s="45">
        <v>7</v>
      </c>
      <c r="I34" s="128">
        <v>8</v>
      </c>
      <c r="J34" s="45">
        <v>9</v>
      </c>
      <c r="K34" s="45">
        <v>10</v>
      </c>
      <c r="L34" s="128">
        <v>11</v>
      </c>
      <c r="M34" s="129">
        <v>12</v>
      </c>
      <c r="N34" s="130">
        <v>13</v>
      </c>
      <c r="O34" s="129">
        <v>14</v>
      </c>
      <c r="P34" s="129">
        <v>15</v>
      </c>
      <c r="IV34"/>
    </row>
    <row r="35" s="4" customFormat="1" ht="17.1" spans="2:256">
      <c r="B35" s="46"/>
      <c r="C35" s="47" t="s">
        <v>35</v>
      </c>
      <c r="D35" s="48"/>
      <c r="E35" s="49"/>
      <c r="F35" s="49"/>
      <c r="G35" s="49"/>
      <c r="H35" s="49"/>
      <c r="I35" s="131"/>
      <c r="J35" s="49"/>
      <c r="K35" s="49"/>
      <c r="L35" s="131"/>
      <c r="M35" s="132"/>
      <c r="N35" s="133"/>
      <c r="O35" s="132"/>
      <c r="P35" s="132"/>
      <c r="IV35"/>
    </row>
    <row r="36" s="4" customFormat="1" ht="17.1" spans="2:256">
      <c r="B36" s="50"/>
      <c r="C36" s="51" t="s">
        <v>36</v>
      </c>
      <c r="D36" s="52"/>
      <c r="E36" s="53"/>
      <c r="F36" s="53"/>
      <c r="G36" s="53"/>
      <c r="H36" s="53"/>
      <c r="I36" s="134"/>
      <c r="J36" s="53"/>
      <c r="K36" s="53"/>
      <c r="L36" s="134"/>
      <c r="M36" s="135"/>
      <c r="N36" s="136"/>
      <c r="O36" s="135"/>
      <c r="P36" s="135"/>
      <c r="IV36"/>
    </row>
    <row r="37" s="4" customFormat="1" ht="17.1" spans="2:256">
      <c r="B37" s="54"/>
      <c r="C37" s="55" t="s">
        <v>37</v>
      </c>
      <c r="D37" s="56"/>
      <c r="E37" s="57"/>
      <c r="F37" s="57"/>
      <c r="G37" s="57"/>
      <c r="H37" s="57"/>
      <c r="I37" s="95"/>
      <c r="J37" s="57"/>
      <c r="K37" s="57"/>
      <c r="L37" s="95"/>
      <c r="M37" s="137"/>
      <c r="N37" s="138"/>
      <c r="O37" s="137"/>
      <c r="P37" s="137"/>
      <c r="IV37"/>
    </row>
    <row r="38" s="4" customFormat="1" ht="15.9" spans="2:256">
      <c r="B38" s="54">
        <v>14</v>
      </c>
      <c r="C38" s="58" t="s">
        <v>38</v>
      </c>
      <c r="D38" s="59" t="s">
        <v>39</v>
      </c>
      <c r="E38" s="57">
        <v>0.1</v>
      </c>
      <c r="F38" s="57">
        <v>7.2</v>
      </c>
      <c r="G38" s="57">
        <v>0.13</v>
      </c>
      <c r="H38" s="57">
        <v>65.72</v>
      </c>
      <c r="I38" s="95"/>
      <c r="J38" s="57"/>
      <c r="K38" s="57">
        <v>40</v>
      </c>
      <c r="L38" s="95">
        <v>0.1</v>
      </c>
      <c r="M38" s="137">
        <v>2.4</v>
      </c>
      <c r="N38" s="138">
        <v>3</v>
      </c>
      <c r="O38" s="137"/>
      <c r="P38" s="137"/>
      <c r="IV38"/>
    </row>
    <row r="39" ht="15.3" spans="2:255">
      <c r="B39" s="54">
        <v>182</v>
      </c>
      <c r="C39" s="60" t="s">
        <v>40</v>
      </c>
      <c r="D39" s="59" t="s">
        <v>41</v>
      </c>
      <c r="E39" s="57">
        <v>5.72</v>
      </c>
      <c r="F39" s="57">
        <v>8.92</v>
      </c>
      <c r="G39" s="57">
        <v>28.22</v>
      </c>
      <c r="H39" s="57">
        <v>217.14</v>
      </c>
      <c r="I39" s="95">
        <v>0.14</v>
      </c>
      <c r="J39" s="57">
        <v>0.89</v>
      </c>
      <c r="K39" s="57">
        <v>44.19</v>
      </c>
      <c r="L39" s="95">
        <v>28.93</v>
      </c>
      <c r="M39" s="137">
        <v>138.1</v>
      </c>
      <c r="N39" s="138">
        <v>184.37</v>
      </c>
      <c r="O39" s="137">
        <v>47.6</v>
      </c>
      <c r="P39" s="137">
        <v>1.23</v>
      </c>
      <c r="IS39"/>
      <c r="IT39"/>
      <c r="IU39"/>
    </row>
    <row r="40" ht="15.3" spans="2:16">
      <c r="B40" s="54">
        <v>379</v>
      </c>
      <c r="C40" s="58" t="s">
        <v>42</v>
      </c>
      <c r="D40" s="59" t="s">
        <v>43</v>
      </c>
      <c r="E40" s="57">
        <v>2.85</v>
      </c>
      <c r="F40" s="57">
        <v>2.41</v>
      </c>
      <c r="G40" s="57">
        <v>14.35</v>
      </c>
      <c r="H40" s="57">
        <v>90.54</v>
      </c>
      <c r="I40" s="95">
        <v>0.01</v>
      </c>
      <c r="J40" s="57">
        <v>0.01</v>
      </c>
      <c r="K40" s="57">
        <v>18</v>
      </c>
      <c r="L40" s="95"/>
      <c r="M40" s="137">
        <v>125.78</v>
      </c>
      <c r="N40" s="138">
        <v>90</v>
      </c>
      <c r="O40" s="137">
        <v>14</v>
      </c>
      <c r="P40" s="137">
        <v>0.013</v>
      </c>
    </row>
    <row r="41" ht="15.3" spans="2:16">
      <c r="B41" s="54">
        <v>338</v>
      </c>
      <c r="C41" s="58" t="s">
        <v>44</v>
      </c>
      <c r="D41" s="59" t="s">
        <v>45</v>
      </c>
      <c r="E41" s="57">
        <v>0.4</v>
      </c>
      <c r="F41" s="57">
        <v>0.4</v>
      </c>
      <c r="G41" s="57">
        <v>9.8</v>
      </c>
      <c r="H41" s="57">
        <v>44.4</v>
      </c>
      <c r="I41" s="95">
        <v>0.026</v>
      </c>
      <c r="J41" s="57">
        <v>10</v>
      </c>
      <c r="K41" s="57"/>
      <c r="L41" s="95">
        <v>0.2</v>
      </c>
      <c r="M41" s="137">
        <v>16</v>
      </c>
      <c r="N41" s="138">
        <v>11</v>
      </c>
      <c r="O41" s="137">
        <v>9</v>
      </c>
      <c r="P41" s="137">
        <v>2.2</v>
      </c>
    </row>
    <row r="42" s="4" customFormat="1" ht="15.9" spans="2:256">
      <c r="B42" s="54"/>
      <c r="C42" s="58" t="s">
        <v>46</v>
      </c>
      <c r="D42" s="59" t="s">
        <v>47</v>
      </c>
      <c r="E42" s="57">
        <v>6.44</v>
      </c>
      <c r="F42" s="57">
        <v>0.64</v>
      </c>
      <c r="G42" s="57">
        <v>40.6</v>
      </c>
      <c r="H42" s="57">
        <v>198.34</v>
      </c>
      <c r="I42" s="95">
        <v>0.06</v>
      </c>
      <c r="J42" s="57"/>
      <c r="K42" s="57"/>
      <c r="L42" s="95"/>
      <c r="M42" s="137">
        <v>15.56</v>
      </c>
      <c r="N42" s="138">
        <v>45.5</v>
      </c>
      <c r="O42" s="137">
        <v>24.1</v>
      </c>
      <c r="P42" s="137">
        <v>0.7</v>
      </c>
      <c r="IV42"/>
    </row>
    <row r="43" s="4" customFormat="1" ht="15.9" spans="2:256">
      <c r="B43" s="50"/>
      <c r="C43" s="61" t="s">
        <v>48</v>
      </c>
      <c r="D43" s="62">
        <v>520</v>
      </c>
      <c r="E43" s="53">
        <f>SUM(E38:E42)</f>
        <v>15.51</v>
      </c>
      <c r="F43" s="53">
        <f>SUM(F38:F42)</f>
        <v>19.57</v>
      </c>
      <c r="G43" s="53">
        <f t="shared" ref="G43:P43" si="0">SUM(G38:G42)</f>
        <v>93.1</v>
      </c>
      <c r="H43" s="53">
        <f t="shared" si="0"/>
        <v>616.14</v>
      </c>
      <c r="I43" s="53">
        <f t="shared" si="0"/>
        <v>0.236</v>
      </c>
      <c r="J43" s="53">
        <f t="shared" si="0"/>
        <v>10.9</v>
      </c>
      <c r="K43" s="53">
        <f t="shared" si="0"/>
        <v>102.19</v>
      </c>
      <c r="L43" s="53">
        <f t="shared" si="0"/>
        <v>29.23</v>
      </c>
      <c r="M43" s="135">
        <f t="shared" si="0"/>
        <v>297.84</v>
      </c>
      <c r="N43" s="135">
        <f t="shared" si="0"/>
        <v>333.87</v>
      </c>
      <c r="O43" s="135">
        <f t="shared" si="0"/>
        <v>94.7</v>
      </c>
      <c r="P43" s="135">
        <f t="shared" si="0"/>
        <v>4.143</v>
      </c>
      <c r="IV43"/>
    </row>
    <row r="44" s="4" customFormat="1" ht="17.1" spans="2:256">
      <c r="B44" s="54"/>
      <c r="C44" s="63" t="s">
        <v>49</v>
      </c>
      <c r="D44" s="56"/>
      <c r="E44" s="57"/>
      <c r="F44" s="57"/>
      <c r="G44" s="57"/>
      <c r="H44" s="57"/>
      <c r="I44" s="95"/>
      <c r="J44" s="57"/>
      <c r="K44" s="57"/>
      <c r="L44" s="95"/>
      <c r="M44" s="137"/>
      <c r="N44" s="138"/>
      <c r="O44" s="137"/>
      <c r="P44" s="137"/>
      <c r="IV44"/>
    </row>
    <row r="45" s="4" customFormat="1" ht="15.9" spans="2:256">
      <c r="B45" s="54">
        <v>45</v>
      </c>
      <c r="C45" s="58" t="s">
        <v>50</v>
      </c>
      <c r="D45" s="59" t="s">
        <v>51</v>
      </c>
      <c r="E45" s="57">
        <v>0.79</v>
      </c>
      <c r="F45" s="57">
        <v>3.64</v>
      </c>
      <c r="G45" s="57">
        <v>5.11</v>
      </c>
      <c r="H45" s="57">
        <v>56.47</v>
      </c>
      <c r="I45" s="95">
        <v>0.01</v>
      </c>
      <c r="J45" s="57">
        <v>14.65</v>
      </c>
      <c r="K45" s="57"/>
      <c r="L45" s="95">
        <v>1.38</v>
      </c>
      <c r="M45" s="137">
        <v>43</v>
      </c>
      <c r="N45" s="138">
        <v>28.32</v>
      </c>
      <c r="O45" s="137">
        <v>16</v>
      </c>
      <c r="P45" s="137">
        <v>0.52</v>
      </c>
      <c r="IV45"/>
    </row>
    <row r="46" ht="15.3" spans="2:255">
      <c r="B46" s="54">
        <v>102</v>
      </c>
      <c r="C46" s="58" t="s">
        <v>52</v>
      </c>
      <c r="D46" s="59" t="s">
        <v>53</v>
      </c>
      <c r="E46" s="57">
        <v>4.33</v>
      </c>
      <c r="F46" s="57">
        <v>4.17</v>
      </c>
      <c r="G46" s="57">
        <v>13.07</v>
      </c>
      <c r="H46" s="57">
        <v>117.62</v>
      </c>
      <c r="I46" s="95">
        <v>0.27</v>
      </c>
      <c r="J46" s="57">
        <v>4.6</v>
      </c>
      <c r="K46" s="57"/>
      <c r="L46" s="95">
        <v>17.52</v>
      </c>
      <c r="M46" s="137">
        <v>34.14</v>
      </c>
      <c r="N46" s="138">
        <v>43.5</v>
      </c>
      <c r="O46" s="137">
        <v>28.46</v>
      </c>
      <c r="P46" s="137">
        <v>1.64</v>
      </c>
      <c r="IS46"/>
      <c r="IT46"/>
      <c r="IU46"/>
    </row>
    <row r="47" ht="15.3" spans="2:16">
      <c r="B47" s="54">
        <v>291</v>
      </c>
      <c r="C47" s="58" t="s">
        <v>54</v>
      </c>
      <c r="D47" s="59" t="s">
        <v>55</v>
      </c>
      <c r="E47" s="57">
        <v>16.37</v>
      </c>
      <c r="F47" s="57">
        <v>9.81</v>
      </c>
      <c r="G47" s="57">
        <v>33.499</v>
      </c>
      <c r="H47" s="57">
        <v>286.25</v>
      </c>
      <c r="I47" s="95">
        <v>0.06</v>
      </c>
      <c r="J47" s="57">
        <v>3.76</v>
      </c>
      <c r="K47" s="57">
        <v>12.17</v>
      </c>
      <c r="L47" s="95"/>
      <c r="M47" s="137">
        <v>34.76</v>
      </c>
      <c r="N47" s="138">
        <v>131.5</v>
      </c>
      <c r="O47" s="137">
        <v>40.53</v>
      </c>
      <c r="P47" s="137">
        <v>1.48</v>
      </c>
    </row>
    <row r="48" ht="15.3" spans="2:255">
      <c r="B48" s="54">
        <v>377</v>
      </c>
      <c r="C48" s="64" t="s">
        <v>56</v>
      </c>
      <c r="D48" s="59" t="s">
        <v>57</v>
      </c>
      <c r="E48" s="57">
        <v>0.53</v>
      </c>
      <c r="F48" s="57">
        <v>0</v>
      </c>
      <c r="G48" s="57">
        <v>9.87</v>
      </c>
      <c r="H48" s="57">
        <v>41.6</v>
      </c>
      <c r="I48" s="95"/>
      <c r="J48" s="57">
        <v>2.13</v>
      </c>
      <c r="K48" s="57"/>
      <c r="L48" s="95"/>
      <c r="M48" s="137">
        <v>15.33</v>
      </c>
      <c r="N48" s="137">
        <v>23.2</v>
      </c>
      <c r="O48" s="137">
        <v>12.27</v>
      </c>
      <c r="P48" s="137">
        <v>2.13</v>
      </c>
      <c r="IS48"/>
      <c r="IT48"/>
      <c r="IU48"/>
    </row>
    <row r="49" ht="15.3" spans="2:16">
      <c r="B49" s="54"/>
      <c r="C49" s="58" t="s">
        <v>58</v>
      </c>
      <c r="D49" s="59" t="s">
        <v>59</v>
      </c>
      <c r="E49" s="57">
        <v>2.37</v>
      </c>
      <c r="F49" s="57">
        <v>0.3</v>
      </c>
      <c r="G49" s="57">
        <v>14.49</v>
      </c>
      <c r="H49" s="57">
        <v>70.14</v>
      </c>
      <c r="I49" s="95">
        <v>0.03</v>
      </c>
      <c r="J49" s="57"/>
      <c r="K49" s="57"/>
      <c r="L49" s="95">
        <v>0.39</v>
      </c>
      <c r="M49" s="137">
        <v>6.9</v>
      </c>
      <c r="N49" s="138">
        <v>25.1</v>
      </c>
      <c r="O49" s="137">
        <v>9.9</v>
      </c>
      <c r="P49" s="137">
        <v>0.33</v>
      </c>
    </row>
    <row r="50" ht="15.3" spans="2:16">
      <c r="B50" s="65"/>
      <c r="C50" s="66" t="s">
        <v>60</v>
      </c>
      <c r="D50" s="67" t="s">
        <v>59</v>
      </c>
      <c r="E50" s="68">
        <v>1.68</v>
      </c>
      <c r="F50" s="68">
        <v>0.33</v>
      </c>
      <c r="G50" s="68">
        <v>14.82</v>
      </c>
      <c r="H50" s="68">
        <v>68.97</v>
      </c>
      <c r="I50" s="139">
        <v>0.035</v>
      </c>
      <c r="J50" s="68"/>
      <c r="K50" s="68"/>
      <c r="L50" s="139">
        <v>0.27</v>
      </c>
      <c r="M50" s="140">
        <v>6.9</v>
      </c>
      <c r="N50" s="141">
        <v>31.8</v>
      </c>
      <c r="O50" s="140">
        <v>7.5</v>
      </c>
      <c r="P50" s="140">
        <v>0.93</v>
      </c>
    </row>
    <row r="51" ht="15.15" spans="2:16">
      <c r="B51" s="69"/>
      <c r="C51" s="70" t="s">
        <v>61</v>
      </c>
      <c r="D51" s="71" t="s">
        <v>62</v>
      </c>
      <c r="E51" s="72">
        <f t="shared" ref="E51:P51" si="1">SUM(E45:E50)</f>
        <v>26.07</v>
      </c>
      <c r="F51" s="72">
        <f t="shared" si="1"/>
        <v>18.25</v>
      </c>
      <c r="G51" s="72">
        <f t="shared" si="1"/>
        <v>90.859</v>
      </c>
      <c r="H51" s="72">
        <f t="shared" si="1"/>
        <v>641.05</v>
      </c>
      <c r="I51" s="72">
        <f t="shared" si="1"/>
        <v>0.405</v>
      </c>
      <c r="J51" s="72">
        <f t="shared" si="1"/>
        <v>25.14</v>
      </c>
      <c r="K51" s="72">
        <f t="shared" si="1"/>
        <v>12.17</v>
      </c>
      <c r="L51" s="72">
        <f t="shared" si="1"/>
        <v>19.56</v>
      </c>
      <c r="M51" s="142">
        <f t="shared" si="1"/>
        <v>141.03</v>
      </c>
      <c r="N51" s="142">
        <f t="shared" si="1"/>
        <v>283.42</v>
      </c>
      <c r="O51" s="142">
        <f t="shared" si="1"/>
        <v>114.66</v>
      </c>
      <c r="P51" s="142">
        <f t="shared" si="1"/>
        <v>7.03</v>
      </c>
    </row>
    <row r="52" ht="15.15" spans="2:16">
      <c r="B52" s="73"/>
      <c r="C52" s="74" t="s">
        <v>63</v>
      </c>
      <c r="D52" s="75"/>
      <c r="E52" s="76"/>
      <c r="F52" s="76"/>
      <c r="G52" s="76"/>
      <c r="H52" s="76"/>
      <c r="I52" s="76"/>
      <c r="J52" s="76"/>
      <c r="K52" s="76"/>
      <c r="L52" s="76"/>
      <c r="M52" s="143"/>
      <c r="N52" s="143"/>
      <c r="O52" s="143"/>
      <c r="P52" s="143"/>
    </row>
    <row r="53" ht="14.55" spans="2:16">
      <c r="B53" s="73">
        <v>429</v>
      </c>
      <c r="C53" s="77" t="s">
        <v>64</v>
      </c>
      <c r="D53" s="78" t="s">
        <v>45</v>
      </c>
      <c r="E53" s="76">
        <v>7.8</v>
      </c>
      <c r="F53" s="76">
        <v>6.12</v>
      </c>
      <c r="G53" s="76">
        <v>47.8</v>
      </c>
      <c r="H53" s="76">
        <v>278</v>
      </c>
      <c r="I53" s="76">
        <v>0.14</v>
      </c>
      <c r="J53" s="76"/>
      <c r="K53" s="76">
        <v>7.5</v>
      </c>
      <c r="L53" s="76">
        <v>19</v>
      </c>
      <c r="M53" s="143">
        <v>269.36</v>
      </c>
      <c r="N53" s="143">
        <v>104.46</v>
      </c>
      <c r="O53" s="143">
        <v>24.19</v>
      </c>
      <c r="P53" s="143">
        <v>1.5</v>
      </c>
    </row>
    <row r="54" ht="14.55" spans="2:16">
      <c r="B54" s="79">
        <v>376</v>
      </c>
      <c r="C54" s="58" t="s">
        <v>65</v>
      </c>
      <c r="D54" s="80" t="s">
        <v>66</v>
      </c>
      <c r="E54" s="81">
        <v>0.53</v>
      </c>
      <c r="F54" s="81"/>
      <c r="G54" s="81">
        <v>9.47</v>
      </c>
      <c r="H54" s="81">
        <v>40</v>
      </c>
      <c r="I54" s="76"/>
      <c r="J54" s="81">
        <v>0.27</v>
      </c>
      <c r="K54" s="81"/>
      <c r="L54" s="76"/>
      <c r="M54" s="144">
        <v>13.6</v>
      </c>
      <c r="N54" s="143">
        <v>22.13</v>
      </c>
      <c r="O54" s="144">
        <v>11.73</v>
      </c>
      <c r="P54" s="144">
        <v>2.13</v>
      </c>
    </row>
    <row r="55" ht="15.15" spans="2:16">
      <c r="B55" s="69"/>
      <c r="C55" s="70" t="s">
        <v>67</v>
      </c>
      <c r="D55" s="71" t="s">
        <v>68</v>
      </c>
      <c r="E55" s="72">
        <f t="shared" ref="E55:P55" si="2">SUM(E53:E54)</f>
        <v>8.33</v>
      </c>
      <c r="F55" s="72">
        <f t="shared" si="2"/>
        <v>6.12</v>
      </c>
      <c r="G55" s="72">
        <f t="shared" si="2"/>
        <v>57.27</v>
      </c>
      <c r="H55" s="72">
        <f t="shared" si="2"/>
        <v>318</v>
      </c>
      <c r="I55" s="72">
        <f t="shared" si="2"/>
        <v>0.14</v>
      </c>
      <c r="J55" s="72">
        <f t="shared" si="2"/>
        <v>0.27</v>
      </c>
      <c r="K55" s="72">
        <f t="shared" si="2"/>
        <v>7.5</v>
      </c>
      <c r="L55" s="72">
        <f t="shared" si="2"/>
        <v>19</v>
      </c>
      <c r="M55" s="142">
        <f t="shared" si="2"/>
        <v>282.96</v>
      </c>
      <c r="N55" s="142">
        <f t="shared" si="2"/>
        <v>126.59</v>
      </c>
      <c r="O55" s="142">
        <f t="shared" si="2"/>
        <v>35.92</v>
      </c>
      <c r="P55" s="142">
        <f t="shared" si="2"/>
        <v>3.63</v>
      </c>
    </row>
    <row r="56" ht="15.15" spans="2:16">
      <c r="B56" s="69"/>
      <c r="C56" s="70" t="s">
        <v>69</v>
      </c>
      <c r="D56" s="82"/>
      <c r="E56" s="72">
        <f t="shared" ref="E56:P56" si="3">E43+E51+E55</f>
        <v>49.91</v>
      </c>
      <c r="F56" s="72">
        <f t="shared" si="3"/>
        <v>43.94</v>
      </c>
      <c r="G56" s="72">
        <f t="shared" si="3"/>
        <v>241.229</v>
      </c>
      <c r="H56" s="72">
        <f t="shared" si="3"/>
        <v>1575.19</v>
      </c>
      <c r="I56" s="72">
        <f t="shared" si="3"/>
        <v>0.781</v>
      </c>
      <c r="J56" s="72">
        <f t="shared" si="3"/>
        <v>36.31</v>
      </c>
      <c r="K56" s="72">
        <f t="shared" si="3"/>
        <v>121.86</v>
      </c>
      <c r="L56" s="72">
        <f t="shared" si="3"/>
        <v>67.79</v>
      </c>
      <c r="M56" s="142">
        <f t="shared" si="3"/>
        <v>721.83</v>
      </c>
      <c r="N56" s="142">
        <f t="shared" si="3"/>
        <v>743.88</v>
      </c>
      <c r="O56" s="142">
        <f t="shared" si="3"/>
        <v>245.28</v>
      </c>
      <c r="P56" s="142">
        <f t="shared" si="3"/>
        <v>14.803</v>
      </c>
    </row>
    <row r="57" ht="19.5" customHeight="1" spans="1:17">
      <c r="A57" s="83"/>
      <c r="B57" s="84"/>
      <c r="C57" s="85"/>
      <c r="D57" s="86"/>
      <c r="E57" s="87"/>
      <c r="F57" s="87"/>
      <c r="G57" s="87"/>
      <c r="H57" s="87"/>
      <c r="I57" s="145"/>
      <c r="J57" s="87"/>
      <c r="K57" s="87"/>
      <c r="L57" s="145"/>
      <c r="M57" s="146"/>
      <c r="N57" s="147"/>
      <c r="O57" s="146"/>
      <c r="P57" s="146"/>
      <c r="Q57" s="83"/>
    </row>
    <row r="58" ht="16.35" spans="2:16">
      <c r="B58" s="88"/>
      <c r="C58" s="89" t="s">
        <v>70</v>
      </c>
      <c r="D58" s="90"/>
      <c r="E58" s="91"/>
      <c r="F58" s="91"/>
      <c r="G58" s="91"/>
      <c r="H58" s="91"/>
      <c r="I58" s="148"/>
      <c r="J58" s="91"/>
      <c r="K58" s="91"/>
      <c r="L58" s="148"/>
      <c r="M58" s="149"/>
      <c r="N58" s="150"/>
      <c r="O58" s="149"/>
      <c r="P58" s="149"/>
    </row>
    <row r="59" ht="17.1" spans="2:16">
      <c r="B59" s="54"/>
      <c r="C59" s="55" t="s">
        <v>37</v>
      </c>
      <c r="D59" s="56"/>
      <c r="E59" s="57"/>
      <c r="F59" s="57"/>
      <c r="G59" s="57"/>
      <c r="H59" s="57"/>
      <c r="I59" s="95"/>
      <c r="J59" s="57"/>
      <c r="K59" s="57"/>
      <c r="L59" s="95"/>
      <c r="M59" s="137"/>
      <c r="N59" s="138"/>
      <c r="O59" s="137"/>
      <c r="P59" s="137"/>
    </row>
    <row r="60" s="4" customFormat="1" ht="15.9" spans="2:256">
      <c r="B60" s="54">
        <v>73</v>
      </c>
      <c r="C60" s="60" t="s">
        <v>71</v>
      </c>
      <c r="D60" s="92" t="s">
        <v>72</v>
      </c>
      <c r="E60" s="57">
        <v>0.505</v>
      </c>
      <c r="F60" s="57">
        <v>2.425</v>
      </c>
      <c r="G60" s="57">
        <v>2.695</v>
      </c>
      <c r="H60" s="57">
        <v>34.63</v>
      </c>
      <c r="I60" s="95">
        <v>0.02</v>
      </c>
      <c r="J60" s="57">
        <v>3.255</v>
      </c>
      <c r="K60" s="57"/>
      <c r="L60" s="95">
        <v>1.2</v>
      </c>
      <c r="M60" s="137">
        <v>49.21</v>
      </c>
      <c r="N60" s="138">
        <v>27.84</v>
      </c>
      <c r="O60" s="137">
        <v>8.635</v>
      </c>
      <c r="P60" s="137">
        <v>0.345</v>
      </c>
      <c r="IS60"/>
      <c r="IT60"/>
      <c r="IU60"/>
      <c r="IV60"/>
    </row>
    <row r="61" ht="15.3" spans="2:16">
      <c r="B61" s="93">
        <v>243</v>
      </c>
      <c r="C61" s="77" t="s">
        <v>73</v>
      </c>
      <c r="D61" s="94" t="s">
        <v>74</v>
      </c>
      <c r="E61" s="95">
        <v>6.77</v>
      </c>
      <c r="F61" s="95">
        <v>18.97</v>
      </c>
      <c r="G61" s="95">
        <v>0.33</v>
      </c>
      <c r="H61" s="95">
        <v>200.08</v>
      </c>
      <c r="I61" s="95">
        <v>0.09</v>
      </c>
      <c r="J61" s="95"/>
      <c r="K61" s="95">
        <v>20</v>
      </c>
      <c r="L61" s="95">
        <v>0.59</v>
      </c>
      <c r="M61" s="138">
        <v>18.5</v>
      </c>
      <c r="N61" s="138">
        <v>81</v>
      </c>
      <c r="O61" s="138">
        <v>10</v>
      </c>
      <c r="P61" s="138">
        <v>0.9</v>
      </c>
    </row>
    <row r="62" s="4" customFormat="1" ht="15.9" spans="2:256">
      <c r="B62" s="54">
        <v>302</v>
      </c>
      <c r="C62" s="58" t="s">
        <v>75</v>
      </c>
      <c r="D62" s="59" t="s">
        <v>76</v>
      </c>
      <c r="E62" s="57">
        <v>8.69</v>
      </c>
      <c r="F62" s="57">
        <v>6.15</v>
      </c>
      <c r="G62" s="57">
        <v>39.07</v>
      </c>
      <c r="H62" s="57">
        <v>246.49</v>
      </c>
      <c r="I62" s="95">
        <v>0.2</v>
      </c>
      <c r="J62" s="57"/>
      <c r="K62" s="57"/>
      <c r="L62" s="95"/>
      <c r="M62" s="137">
        <v>14.6</v>
      </c>
      <c r="N62" s="138">
        <v>210</v>
      </c>
      <c r="O62" s="137">
        <v>140</v>
      </c>
      <c r="P62" s="137">
        <v>5.01</v>
      </c>
      <c r="IV62"/>
    </row>
    <row r="63" ht="15.3" spans="2:255">
      <c r="B63" s="54">
        <v>377</v>
      </c>
      <c r="C63" s="64" t="s">
        <v>56</v>
      </c>
      <c r="D63" s="59" t="s">
        <v>77</v>
      </c>
      <c r="E63" s="57">
        <v>0.47</v>
      </c>
      <c r="F63" s="57">
        <v>0</v>
      </c>
      <c r="G63" s="57">
        <v>8.93</v>
      </c>
      <c r="H63" s="57">
        <v>37.63</v>
      </c>
      <c r="I63" s="95"/>
      <c r="J63" s="57">
        <v>1.92</v>
      </c>
      <c r="K63" s="57"/>
      <c r="L63" s="95"/>
      <c r="M63" s="137">
        <v>15.33</v>
      </c>
      <c r="N63" s="138">
        <v>23.2</v>
      </c>
      <c r="O63" s="137">
        <v>12.27</v>
      </c>
      <c r="P63" s="137">
        <v>2.13</v>
      </c>
      <c r="IS63"/>
      <c r="IT63"/>
      <c r="IU63"/>
    </row>
    <row r="64" s="4" customFormat="1" ht="15.9" spans="2:256">
      <c r="B64" s="54"/>
      <c r="C64" s="58" t="s">
        <v>46</v>
      </c>
      <c r="D64" s="59" t="s">
        <v>47</v>
      </c>
      <c r="E64" s="57">
        <v>6.44</v>
      </c>
      <c r="F64" s="57">
        <v>0.64</v>
      </c>
      <c r="G64" s="57">
        <v>40.6</v>
      </c>
      <c r="H64" s="57">
        <v>198.34</v>
      </c>
      <c r="I64" s="95">
        <v>0.06</v>
      </c>
      <c r="J64" s="57"/>
      <c r="K64" s="57"/>
      <c r="L64" s="95"/>
      <c r="M64" s="137">
        <v>15.56</v>
      </c>
      <c r="N64" s="138">
        <v>45.5</v>
      </c>
      <c r="O64" s="137">
        <v>24.1</v>
      </c>
      <c r="P64" s="137">
        <v>0.7</v>
      </c>
      <c r="IV64"/>
    </row>
    <row r="65" ht="15.9" spans="2:16">
      <c r="B65" s="50"/>
      <c r="C65" s="61" t="s">
        <v>48</v>
      </c>
      <c r="D65" s="62" t="s">
        <v>78</v>
      </c>
      <c r="E65" s="53">
        <f t="shared" ref="E65:P65" si="4">SUM(E60:E64)</f>
        <v>22.875</v>
      </c>
      <c r="F65" s="53">
        <f t="shared" si="4"/>
        <v>28.185</v>
      </c>
      <c r="G65" s="53">
        <f t="shared" si="4"/>
        <v>91.625</v>
      </c>
      <c r="H65" s="53">
        <f t="shared" si="4"/>
        <v>717.17</v>
      </c>
      <c r="I65" s="53">
        <f t="shared" si="4"/>
        <v>0.37</v>
      </c>
      <c r="J65" s="53">
        <f t="shared" si="4"/>
        <v>5.175</v>
      </c>
      <c r="K65" s="53">
        <f t="shared" si="4"/>
        <v>20</v>
      </c>
      <c r="L65" s="53">
        <f t="shared" si="4"/>
        <v>1.79</v>
      </c>
      <c r="M65" s="135">
        <f t="shared" si="4"/>
        <v>113.2</v>
      </c>
      <c r="N65" s="135">
        <f t="shared" si="4"/>
        <v>387.54</v>
      </c>
      <c r="O65" s="135">
        <f t="shared" si="4"/>
        <v>195.005</v>
      </c>
      <c r="P65" s="135">
        <f t="shared" si="4"/>
        <v>9.085</v>
      </c>
    </row>
    <row r="66" ht="17.1" spans="2:16">
      <c r="B66" s="54"/>
      <c r="C66" s="63" t="s">
        <v>49</v>
      </c>
      <c r="D66" s="56"/>
      <c r="E66" s="57"/>
      <c r="F66" s="57"/>
      <c r="G66" s="57"/>
      <c r="H66" s="57"/>
      <c r="I66" s="95"/>
      <c r="J66" s="57"/>
      <c r="K66" s="57"/>
      <c r="L66" s="95"/>
      <c r="M66" s="137"/>
      <c r="N66" s="138"/>
      <c r="O66" s="137"/>
      <c r="P66" s="137"/>
    </row>
    <row r="67" ht="15.3" spans="2:16">
      <c r="B67" s="151">
        <v>52</v>
      </c>
      <c r="C67" s="152" t="s">
        <v>79</v>
      </c>
      <c r="D67" s="153" t="s">
        <v>51</v>
      </c>
      <c r="E67" s="154">
        <v>0.85</v>
      </c>
      <c r="F67" s="154">
        <v>3.61</v>
      </c>
      <c r="G67" s="154">
        <v>4.95</v>
      </c>
      <c r="H67" s="154">
        <v>55.68</v>
      </c>
      <c r="I67" s="189">
        <v>0.01</v>
      </c>
      <c r="J67" s="154">
        <v>3.99</v>
      </c>
      <c r="K67" s="190"/>
      <c r="L67" s="189"/>
      <c r="M67" s="191">
        <v>17.73</v>
      </c>
      <c r="N67" s="192">
        <v>20.32</v>
      </c>
      <c r="O67" s="191">
        <v>10.35</v>
      </c>
      <c r="P67" s="193">
        <v>0.66</v>
      </c>
    </row>
    <row r="68" ht="15.3" spans="2:16">
      <c r="B68" s="155">
        <v>96</v>
      </c>
      <c r="C68" s="58" t="s">
        <v>80</v>
      </c>
      <c r="D68" s="59" t="s">
        <v>81</v>
      </c>
      <c r="E68" s="57">
        <v>3.76</v>
      </c>
      <c r="F68" s="57">
        <v>6.46</v>
      </c>
      <c r="G68" s="57">
        <v>9.74</v>
      </c>
      <c r="H68" s="57">
        <v>124.01</v>
      </c>
      <c r="I68" s="95">
        <v>0.07</v>
      </c>
      <c r="J68" s="57">
        <v>6.78</v>
      </c>
      <c r="K68" s="57"/>
      <c r="L68" s="95"/>
      <c r="M68" s="137">
        <v>29.15</v>
      </c>
      <c r="N68" s="138">
        <v>56.73</v>
      </c>
      <c r="O68" s="137">
        <v>24.18</v>
      </c>
      <c r="P68" s="137">
        <v>0.93</v>
      </c>
    </row>
    <row r="69" ht="15.3" spans="2:16">
      <c r="B69" s="54">
        <v>279</v>
      </c>
      <c r="C69" s="58" t="s">
        <v>82</v>
      </c>
      <c r="D69" s="59" t="s">
        <v>83</v>
      </c>
      <c r="E69" s="57">
        <v>6.8</v>
      </c>
      <c r="F69" s="57">
        <v>4.92</v>
      </c>
      <c r="G69" s="57">
        <v>8.23</v>
      </c>
      <c r="H69" s="57">
        <v>235.63</v>
      </c>
      <c r="I69" s="95">
        <v>0.04</v>
      </c>
      <c r="J69" s="57">
        <v>0.58</v>
      </c>
      <c r="K69" s="57">
        <v>28.68</v>
      </c>
      <c r="L69" s="95">
        <v>0.32</v>
      </c>
      <c r="M69" s="137">
        <v>25.85</v>
      </c>
      <c r="N69" s="138">
        <v>163.67</v>
      </c>
      <c r="O69" s="137">
        <v>18.29</v>
      </c>
      <c r="P69" s="137">
        <v>1.81</v>
      </c>
    </row>
    <row r="70" ht="15.3" spans="2:16">
      <c r="B70" s="54">
        <v>309</v>
      </c>
      <c r="C70" s="58" t="s">
        <v>84</v>
      </c>
      <c r="D70" s="59" t="s">
        <v>85</v>
      </c>
      <c r="E70" s="57">
        <v>5.1</v>
      </c>
      <c r="F70" s="57">
        <v>7.5</v>
      </c>
      <c r="G70" s="57">
        <v>28.5</v>
      </c>
      <c r="H70" s="57">
        <v>201.9</v>
      </c>
      <c r="I70" s="95">
        <v>0.06</v>
      </c>
      <c r="J70" s="57"/>
      <c r="K70" s="57"/>
      <c r="L70" s="95">
        <v>1.95</v>
      </c>
      <c r="M70" s="137">
        <v>12</v>
      </c>
      <c r="N70" s="138">
        <v>34.5</v>
      </c>
      <c r="O70" s="137">
        <v>7.5</v>
      </c>
      <c r="P70" s="137">
        <v>0.75</v>
      </c>
    </row>
    <row r="71" ht="15.3" spans="2:16">
      <c r="B71" s="54">
        <v>349</v>
      </c>
      <c r="C71" s="58" t="s">
        <v>86</v>
      </c>
      <c r="D71" s="59" t="s">
        <v>66</v>
      </c>
      <c r="E71" s="57">
        <v>1.16</v>
      </c>
      <c r="F71" s="57">
        <v>0.3</v>
      </c>
      <c r="G71" s="57">
        <v>47.26</v>
      </c>
      <c r="H71" s="57">
        <v>132.8</v>
      </c>
      <c r="I71" s="95">
        <v>0.02</v>
      </c>
      <c r="J71" s="57">
        <v>0.8</v>
      </c>
      <c r="K71" s="57"/>
      <c r="L71" s="95">
        <v>0.2</v>
      </c>
      <c r="M71" s="137">
        <v>5.84</v>
      </c>
      <c r="N71" s="138">
        <v>46</v>
      </c>
      <c r="O71" s="137">
        <v>33</v>
      </c>
      <c r="P71" s="137">
        <v>0.96</v>
      </c>
    </row>
    <row r="72" ht="15.3" spans="2:255">
      <c r="B72" s="156"/>
      <c r="C72" s="58" t="s">
        <v>58</v>
      </c>
      <c r="D72" s="59" t="s">
        <v>59</v>
      </c>
      <c r="E72" s="57">
        <v>2.37</v>
      </c>
      <c r="F72" s="57">
        <v>0.3</v>
      </c>
      <c r="G72" s="57">
        <v>14.49</v>
      </c>
      <c r="H72" s="57">
        <v>70.14</v>
      </c>
      <c r="I72" s="95">
        <v>0.03</v>
      </c>
      <c r="J72" s="57"/>
      <c r="K72" s="57"/>
      <c r="L72" s="95">
        <v>0.39</v>
      </c>
      <c r="M72" s="137">
        <v>6.9</v>
      </c>
      <c r="N72" s="138">
        <v>25.1</v>
      </c>
      <c r="O72" s="137">
        <v>9.9</v>
      </c>
      <c r="P72" s="137">
        <v>0.33</v>
      </c>
      <c r="IS72"/>
      <c r="IT72"/>
      <c r="IU72"/>
    </row>
    <row r="73" ht="15.3" spans="2:16">
      <c r="B73" s="54"/>
      <c r="C73" s="66" t="s">
        <v>60</v>
      </c>
      <c r="D73" s="67" t="s">
        <v>59</v>
      </c>
      <c r="E73" s="68">
        <v>1.68</v>
      </c>
      <c r="F73" s="68">
        <v>0.33</v>
      </c>
      <c r="G73" s="68">
        <v>14.82</v>
      </c>
      <c r="H73" s="68">
        <v>68.97</v>
      </c>
      <c r="I73" s="139">
        <v>0.035</v>
      </c>
      <c r="J73" s="68"/>
      <c r="K73" s="68"/>
      <c r="L73" s="139">
        <v>0.27</v>
      </c>
      <c r="M73" s="140">
        <v>6.9</v>
      </c>
      <c r="N73" s="141">
        <v>31.8</v>
      </c>
      <c r="O73" s="140">
        <v>7.5</v>
      </c>
      <c r="P73" s="140">
        <v>0.93</v>
      </c>
    </row>
    <row r="74" ht="15.9" spans="2:16">
      <c r="B74" s="157"/>
      <c r="C74" s="158" t="s">
        <v>61</v>
      </c>
      <c r="D74" s="159" t="s">
        <v>87</v>
      </c>
      <c r="E74" s="160">
        <f>SUM(E67:E73)</f>
        <v>21.72</v>
      </c>
      <c r="F74" s="160">
        <f>SUM(F67:F73)</f>
        <v>23.42</v>
      </c>
      <c r="G74" s="160">
        <f>SUM(G67:G73)</f>
        <v>127.99</v>
      </c>
      <c r="H74" s="160">
        <f>SUM(H67:H73)</f>
        <v>889.13</v>
      </c>
      <c r="I74" s="160">
        <f t="shared" ref="I74:P74" si="5">SUM(I67:I73)</f>
        <v>0.265</v>
      </c>
      <c r="J74" s="160">
        <f t="shared" si="5"/>
        <v>12.15</v>
      </c>
      <c r="K74" s="160">
        <f t="shared" si="5"/>
        <v>28.68</v>
      </c>
      <c r="L74" s="160">
        <f t="shared" si="5"/>
        <v>3.13</v>
      </c>
      <c r="M74" s="194">
        <f t="shared" si="5"/>
        <v>104.37</v>
      </c>
      <c r="N74" s="194">
        <f t="shared" si="5"/>
        <v>378.12</v>
      </c>
      <c r="O74" s="194">
        <f t="shared" si="5"/>
        <v>110.72</v>
      </c>
      <c r="P74" s="194">
        <f t="shared" si="5"/>
        <v>6.37</v>
      </c>
    </row>
    <row r="75" ht="15.9" spans="2:16">
      <c r="B75" s="161"/>
      <c r="C75" s="74" t="s">
        <v>63</v>
      </c>
      <c r="D75" s="162"/>
      <c r="E75" s="163"/>
      <c r="F75" s="163"/>
      <c r="G75" s="163"/>
      <c r="H75" s="163"/>
      <c r="I75" s="163"/>
      <c r="J75" s="163"/>
      <c r="K75" s="163"/>
      <c r="L75" s="163"/>
      <c r="M75" s="195"/>
      <c r="N75" s="195"/>
      <c r="O75" s="195"/>
      <c r="P75" s="195"/>
    </row>
    <row r="76" ht="15.3" spans="2:255">
      <c r="B76" s="54">
        <v>417</v>
      </c>
      <c r="C76" s="164" t="s">
        <v>88</v>
      </c>
      <c r="D76" s="59" t="s">
        <v>45</v>
      </c>
      <c r="E76" s="163">
        <v>9.175</v>
      </c>
      <c r="F76" s="163">
        <v>14.125</v>
      </c>
      <c r="G76" s="163">
        <v>50.3</v>
      </c>
      <c r="H76" s="163">
        <v>365</v>
      </c>
      <c r="I76" s="163">
        <v>0.15</v>
      </c>
      <c r="J76" s="163">
        <v>0.275</v>
      </c>
      <c r="K76" s="163">
        <v>57.5</v>
      </c>
      <c r="L76" s="163"/>
      <c r="M76" s="195">
        <v>28.5</v>
      </c>
      <c r="N76" s="195">
        <v>97.5</v>
      </c>
      <c r="O76" s="195">
        <v>36.75</v>
      </c>
      <c r="P76" s="195">
        <v>1.525</v>
      </c>
      <c r="IS76"/>
      <c r="IT76"/>
      <c r="IU76"/>
    </row>
    <row r="77" s="5" customFormat="1" ht="15.9" spans="1:255">
      <c r="A77" s="6"/>
      <c r="B77" s="165">
        <v>352</v>
      </c>
      <c r="C77" s="60" t="s">
        <v>89</v>
      </c>
      <c r="D77" s="166" t="s">
        <v>66</v>
      </c>
      <c r="E77" s="167">
        <v>0.24</v>
      </c>
      <c r="F77" s="167">
        <v>0.12</v>
      </c>
      <c r="G77" s="167">
        <v>35.76</v>
      </c>
      <c r="H77" s="167">
        <v>145.08</v>
      </c>
      <c r="I77" s="167">
        <v>0</v>
      </c>
      <c r="J77" s="167">
        <v>80</v>
      </c>
      <c r="K77" s="167"/>
      <c r="L77" s="167">
        <v>0.18</v>
      </c>
      <c r="M77" s="137">
        <v>8.2</v>
      </c>
      <c r="N77" s="137">
        <v>6.42</v>
      </c>
      <c r="O77" s="137">
        <v>0.96</v>
      </c>
      <c r="P77" s="137">
        <v>0.28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ht="15.9" spans="2:16">
      <c r="B78" s="157"/>
      <c r="C78" s="70" t="s">
        <v>67</v>
      </c>
      <c r="D78" s="168" t="s">
        <v>68</v>
      </c>
      <c r="E78" s="160">
        <f t="shared" ref="E78:P78" si="6">SUM(E76:E77)</f>
        <v>9.415</v>
      </c>
      <c r="F78" s="160">
        <f t="shared" si="6"/>
        <v>14.245</v>
      </c>
      <c r="G78" s="160">
        <f t="shared" si="6"/>
        <v>86.06</v>
      </c>
      <c r="H78" s="160">
        <f t="shared" si="6"/>
        <v>510.08</v>
      </c>
      <c r="I78" s="160">
        <f t="shared" si="6"/>
        <v>0.15</v>
      </c>
      <c r="J78" s="160">
        <f t="shared" si="6"/>
        <v>80.275</v>
      </c>
      <c r="K78" s="160">
        <f t="shared" si="6"/>
        <v>57.5</v>
      </c>
      <c r="L78" s="160">
        <f t="shared" si="6"/>
        <v>0.18</v>
      </c>
      <c r="M78" s="194">
        <f t="shared" si="6"/>
        <v>36.7</v>
      </c>
      <c r="N78" s="194">
        <f t="shared" si="6"/>
        <v>103.92</v>
      </c>
      <c r="O78" s="194">
        <f t="shared" si="6"/>
        <v>37.71</v>
      </c>
      <c r="P78" s="194">
        <f t="shared" si="6"/>
        <v>1.805</v>
      </c>
    </row>
    <row r="79" ht="15.9" spans="2:16">
      <c r="B79" s="157"/>
      <c r="C79" s="70" t="s">
        <v>69</v>
      </c>
      <c r="D79" s="82"/>
      <c r="E79" s="160">
        <f t="shared" ref="E79:P79" si="7">E65+E74+E78</f>
        <v>54.01</v>
      </c>
      <c r="F79" s="160">
        <f t="shared" si="7"/>
        <v>65.85</v>
      </c>
      <c r="G79" s="160">
        <f t="shared" si="7"/>
        <v>305.675</v>
      </c>
      <c r="H79" s="160">
        <f t="shared" si="7"/>
        <v>2116.38</v>
      </c>
      <c r="I79" s="160">
        <f t="shared" si="7"/>
        <v>0.785</v>
      </c>
      <c r="J79" s="160">
        <f t="shared" si="7"/>
        <v>97.6</v>
      </c>
      <c r="K79" s="160">
        <f t="shared" si="7"/>
        <v>106.18</v>
      </c>
      <c r="L79" s="160">
        <f t="shared" si="7"/>
        <v>5.1</v>
      </c>
      <c r="M79" s="194">
        <f t="shared" si="7"/>
        <v>254.27</v>
      </c>
      <c r="N79" s="194">
        <f t="shared" si="7"/>
        <v>869.58</v>
      </c>
      <c r="O79" s="194">
        <f t="shared" si="7"/>
        <v>343.435</v>
      </c>
      <c r="P79" s="194">
        <f t="shared" si="7"/>
        <v>17.26</v>
      </c>
    </row>
    <row r="80" ht="19.5" customHeight="1" spans="2:17">
      <c r="B80" s="169"/>
      <c r="C80" s="170"/>
      <c r="D80" s="171"/>
      <c r="E80" s="172"/>
      <c r="F80" s="172"/>
      <c r="G80" s="172"/>
      <c r="H80" s="172"/>
      <c r="I80" s="196"/>
      <c r="J80" s="172"/>
      <c r="K80" s="172"/>
      <c r="L80" s="196"/>
      <c r="M80" s="197"/>
      <c r="N80" s="198"/>
      <c r="O80" s="197"/>
      <c r="P80" s="197"/>
      <c r="Q80" s="83"/>
    </row>
    <row r="81" ht="16.35" spans="1:16">
      <c r="A81" s="83"/>
      <c r="B81" s="88"/>
      <c r="C81" s="89" t="s">
        <v>90</v>
      </c>
      <c r="D81" s="90"/>
      <c r="E81" s="91"/>
      <c r="F81" s="91"/>
      <c r="G81" s="91"/>
      <c r="H81" s="91"/>
      <c r="I81" s="199"/>
      <c r="J81" s="91"/>
      <c r="K81" s="91"/>
      <c r="L81" s="199"/>
      <c r="M81" s="149"/>
      <c r="N81" s="200"/>
      <c r="O81" s="149"/>
      <c r="P81" s="149"/>
    </row>
    <row r="82" s="4" customFormat="1" ht="17.1" spans="2:256">
      <c r="B82" s="54"/>
      <c r="C82" s="55" t="s">
        <v>37</v>
      </c>
      <c r="D82" s="56"/>
      <c r="E82" s="57"/>
      <c r="F82" s="57"/>
      <c r="G82" s="57"/>
      <c r="H82" s="57"/>
      <c r="I82" s="95"/>
      <c r="J82" s="57"/>
      <c r="K82" s="57"/>
      <c r="L82" s="95"/>
      <c r="M82" s="137"/>
      <c r="N82" s="138"/>
      <c r="O82" s="137"/>
      <c r="P82" s="137"/>
      <c r="IV82"/>
    </row>
    <row r="83" ht="15.3" spans="2:16">
      <c r="B83" s="54">
        <v>210</v>
      </c>
      <c r="C83" s="58" t="s">
        <v>91</v>
      </c>
      <c r="D83" s="59" t="s">
        <v>92</v>
      </c>
      <c r="E83" s="57">
        <v>10.78</v>
      </c>
      <c r="F83" s="57">
        <v>19.2</v>
      </c>
      <c r="G83" s="57">
        <v>2.04</v>
      </c>
      <c r="H83" s="57">
        <v>284</v>
      </c>
      <c r="I83" s="95">
        <v>0.08</v>
      </c>
      <c r="J83" s="57">
        <v>0.2</v>
      </c>
      <c r="K83" s="57">
        <v>251</v>
      </c>
      <c r="L83" s="95"/>
      <c r="M83" s="137">
        <v>79.72</v>
      </c>
      <c r="N83" s="138">
        <v>174.6</v>
      </c>
      <c r="O83" s="137">
        <v>12.48</v>
      </c>
      <c r="P83" s="137">
        <v>2.04</v>
      </c>
    </row>
    <row r="84" ht="15.3" spans="2:16">
      <c r="B84" s="54">
        <v>204</v>
      </c>
      <c r="C84" s="58" t="s">
        <v>93</v>
      </c>
      <c r="D84" s="59" t="s">
        <v>94</v>
      </c>
      <c r="E84" s="57">
        <v>8.45</v>
      </c>
      <c r="F84" s="57">
        <v>9.95</v>
      </c>
      <c r="G84" s="57">
        <v>21.32</v>
      </c>
      <c r="H84" s="57">
        <v>209</v>
      </c>
      <c r="I84" s="95">
        <v>0.05</v>
      </c>
      <c r="J84" s="57">
        <v>0.13</v>
      </c>
      <c r="K84" s="57">
        <v>72</v>
      </c>
      <c r="L84" s="95">
        <v>0.1</v>
      </c>
      <c r="M84" s="137">
        <v>176</v>
      </c>
      <c r="N84" s="138">
        <v>100</v>
      </c>
      <c r="O84" s="137">
        <v>7</v>
      </c>
      <c r="P84" s="137">
        <v>0.2</v>
      </c>
    </row>
    <row r="85" ht="15.9" spans="1:16">
      <c r="A85" s="173"/>
      <c r="B85" s="54">
        <v>382</v>
      </c>
      <c r="C85" s="58" t="s">
        <v>95</v>
      </c>
      <c r="D85" s="59" t="s">
        <v>66</v>
      </c>
      <c r="E85" s="57">
        <v>3.78</v>
      </c>
      <c r="F85" s="57">
        <v>0.67</v>
      </c>
      <c r="G85" s="57">
        <v>26</v>
      </c>
      <c r="H85" s="57">
        <v>125.11</v>
      </c>
      <c r="I85" s="95">
        <v>0.02</v>
      </c>
      <c r="J85" s="57">
        <v>1.33</v>
      </c>
      <c r="K85" s="57"/>
      <c r="L85" s="95"/>
      <c r="M85" s="137">
        <v>133.33</v>
      </c>
      <c r="N85" s="138">
        <v>111.11</v>
      </c>
      <c r="O85" s="137">
        <v>25.56</v>
      </c>
      <c r="P85" s="137">
        <v>2</v>
      </c>
    </row>
    <row r="86" s="4" customFormat="1" ht="15.9" spans="2:256">
      <c r="B86" s="54"/>
      <c r="C86" s="58" t="s">
        <v>46</v>
      </c>
      <c r="D86" s="59" t="s">
        <v>47</v>
      </c>
      <c r="E86" s="57">
        <v>6.44</v>
      </c>
      <c r="F86" s="57">
        <v>0.64</v>
      </c>
      <c r="G86" s="57">
        <v>40.6</v>
      </c>
      <c r="H86" s="57">
        <v>198.34</v>
      </c>
      <c r="I86" s="95">
        <v>0.06</v>
      </c>
      <c r="J86" s="57"/>
      <c r="K86" s="57"/>
      <c r="L86" s="95"/>
      <c r="M86" s="137">
        <v>15.56</v>
      </c>
      <c r="N86" s="138">
        <v>45.5</v>
      </c>
      <c r="O86" s="137">
        <v>24.1</v>
      </c>
      <c r="P86" s="137">
        <v>0.7</v>
      </c>
      <c r="IV86"/>
    </row>
    <row r="87" s="4" customFormat="1" ht="15.9" spans="2:256">
      <c r="B87" s="50"/>
      <c r="C87" s="61" t="s">
        <v>96</v>
      </c>
      <c r="D87" s="174" t="s">
        <v>97</v>
      </c>
      <c r="E87" s="53">
        <f t="shared" ref="E87:P87" si="8">SUM(E83:E86)</f>
        <v>29.45</v>
      </c>
      <c r="F87" s="53">
        <f t="shared" si="8"/>
        <v>30.46</v>
      </c>
      <c r="G87" s="53">
        <f t="shared" si="8"/>
        <v>89.96</v>
      </c>
      <c r="H87" s="53">
        <f t="shared" si="8"/>
        <v>816.45</v>
      </c>
      <c r="I87" s="53">
        <f t="shared" si="8"/>
        <v>0.21</v>
      </c>
      <c r="J87" s="53">
        <f t="shared" si="8"/>
        <v>1.66</v>
      </c>
      <c r="K87" s="53">
        <f t="shared" si="8"/>
        <v>323</v>
      </c>
      <c r="L87" s="53">
        <f t="shared" si="8"/>
        <v>0.1</v>
      </c>
      <c r="M87" s="135">
        <f t="shared" si="8"/>
        <v>404.61</v>
      </c>
      <c r="N87" s="135">
        <f t="shared" si="8"/>
        <v>431.21</v>
      </c>
      <c r="O87" s="135">
        <f t="shared" si="8"/>
        <v>69.14</v>
      </c>
      <c r="P87" s="135">
        <f t="shared" si="8"/>
        <v>4.94</v>
      </c>
      <c r="IV87"/>
    </row>
    <row r="88" s="4" customFormat="1" ht="17.1" spans="2:256">
      <c r="B88" s="54"/>
      <c r="C88" s="55" t="s">
        <v>49</v>
      </c>
      <c r="D88" s="56"/>
      <c r="E88" s="57"/>
      <c r="F88" s="57"/>
      <c r="G88" s="57"/>
      <c r="H88" s="57"/>
      <c r="I88" s="95"/>
      <c r="J88" s="57"/>
      <c r="K88" s="57"/>
      <c r="L88" s="95"/>
      <c r="M88" s="137"/>
      <c r="N88" s="138"/>
      <c r="O88" s="137"/>
      <c r="P88" s="137"/>
      <c r="IV88"/>
    </row>
    <row r="89" s="4" customFormat="1" ht="15.9" spans="2:256">
      <c r="B89" s="54">
        <v>70</v>
      </c>
      <c r="C89" s="58" t="s">
        <v>98</v>
      </c>
      <c r="D89" s="59" t="s">
        <v>51</v>
      </c>
      <c r="E89" s="57">
        <v>0.48</v>
      </c>
      <c r="F89" s="57">
        <v>0.06</v>
      </c>
      <c r="G89" s="57">
        <v>1.02</v>
      </c>
      <c r="H89" s="167">
        <v>6</v>
      </c>
      <c r="I89" s="57">
        <v>0.01</v>
      </c>
      <c r="J89" s="57">
        <v>2.1</v>
      </c>
      <c r="K89" s="57"/>
      <c r="L89" s="57"/>
      <c r="M89" s="137">
        <v>9.2</v>
      </c>
      <c r="N89" s="137">
        <v>9.6</v>
      </c>
      <c r="O89" s="137">
        <v>5.6</v>
      </c>
      <c r="P89" s="137">
        <v>9.6</v>
      </c>
      <c r="IV89"/>
    </row>
    <row r="90" s="4" customFormat="1" ht="29.1" spans="2:256">
      <c r="B90" s="54">
        <v>106</v>
      </c>
      <c r="C90" s="175" t="s">
        <v>99</v>
      </c>
      <c r="D90" s="59" t="s">
        <v>100</v>
      </c>
      <c r="E90" s="57">
        <v>1.79</v>
      </c>
      <c r="F90" s="57">
        <v>2.27</v>
      </c>
      <c r="G90" s="57">
        <v>12.57</v>
      </c>
      <c r="H90" s="57">
        <v>105.06</v>
      </c>
      <c r="I90" s="95">
        <v>0.07</v>
      </c>
      <c r="J90" s="57">
        <v>4.49</v>
      </c>
      <c r="K90" s="57">
        <v>9.8</v>
      </c>
      <c r="L90" s="95">
        <v>0.57</v>
      </c>
      <c r="M90" s="137">
        <v>25.32</v>
      </c>
      <c r="N90" s="138">
        <v>140.56</v>
      </c>
      <c r="O90" s="137">
        <v>36.84</v>
      </c>
      <c r="P90" s="137">
        <v>1</v>
      </c>
      <c r="IV90"/>
    </row>
    <row r="91" ht="15.3" spans="2:255">
      <c r="B91" s="54">
        <v>243</v>
      </c>
      <c r="C91" s="60" t="s">
        <v>101</v>
      </c>
      <c r="D91" s="59" t="s">
        <v>102</v>
      </c>
      <c r="E91" s="167">
        <v>5.67</v>
      </c>
      <c r="F91" s="57">
        <v>14.48</v>
      </c>
      <c r="G91" s="57">
        <v>3.7</v>
      </c>
      <c r="H91" s="57">
        <v>171.19</v>
      </c>
      <c r="I91" s="95">
        <v>0.13</v>
      </c>
      <c r="J91" s="57">
        <v>47.63</v>
      </c>
      <c r="K91" s="57">
        <v>3963</v>
      </c>
      <c r="L91" s="95">
        <v>361.73</v>
      </c>
      <c r="M91" s="137">
        <v>12.01</v>
      </c>
      <c r="N91" s="138">
        <v>136.51</v>
      </c>
      <c r="O91" s="137">
        <v>9.22</v>
      </c>
      <c r="P91" s="137">
        <v>7.01</v>
      </c>
      <c r="IS91"/>
      <c r="IT91"/>
      <c r="IU91"/>
    </row>
    <row r="92" s="4" customFormat="1" ht="15.9" spans="2:256">
      <c r="B92" s="54">
        <v>312</v>
      </c>
      <c r="C92" s="58" t="s">
        <v>103</v>
      </c>
      <c r="D92" s="59" t="s">
        <v>85</v>
      </c>
      <c r="E92" s="95">
        <v>3.08</v>
      </c>
      <c r="F92" s="95">
        <v>2.33</v>
      </c>
      <c r="G92" s="95">
        <v>19.13</v>
      </c>
      <c r="H92" s="95">
        <v>149.73</v>
      </c>
      <c r="I92" s="95">
        <v>1.16</v>
      </c>
      <c r="J92" s="95">
        <v>3.75</v>
      </c>
      <c r="K92" s="95">
        <v>33.15</v>
      </c>
      <c r="L92" s="95">
        <v>0.15</v>
      </c>
      <c r="M92" s="138">
        <v>38.25</v>
      </c>
      <c r="N92" s="138">
        <v>76.95</v>
      </c>
      <c r="O92" s="138">
        <v>26.7</v>
      </c>
      <c r="P92" s="138">
        <v>0.86</v>
      </c>
      <c r="IV92"/>
    </row>
    <row r="93" s="4" customFormat="1" ht="15.9" spans="2:256">
      <c r="B93" s="54">
        <v>348</v>
      </c>
      <c r="C93" s="58" t="s">
        <v>104</v>
      </c>
      <c r="D93" s="59" t="s">
        <v>43</v>
      </c>
      <c r="E93" s="57">
        <v>1.17</v>
      </c>
      <c r="F93" s="57">
        <v>0.07</v>
      </c>
      <c r="G93" s="57">
        <v>40.21</v>
      </c>
      <c r="H93" s="57">
        <v>103.32</v>
      </c>
      <c r="I93" s="95">
        <v>0.02</v>
      </c>
      <c r="J93" s="57">
        <v>0.9</v>
      </c>
      <c r="K93" s="57"/>
      <c r="L93" s="95">
        <v>0.9</v>
      </c>
      <c r="M93" s="137">
        <v>40.48</v>
      </c>
      <c r="N93" s="138">
        <v>36.6</v>
      </c>
      <c r="O93" s="137">
        <v>26.2</v>
      </c>
      <c r="P93" s="137">
        <v>0.86</v>
      </c>
      <c r="IV93"/>
    </row>
    <row r="94" ht="15.3" spans="2:16">
      <c r="B94" s="54"/>
      <c r="C94" s="58" t="s">
        <v>58</v>
      </c>
      <c r="D94" s="59" t="s">
        <v>59</v>
      </c>
      <c r="E94" s="57">
        <v>2.37</v>
      </c>
      <c r="F94" s="57">
        <v>0.3</v>
      </c>
      <c r="G94" s="57">
        <v>14.49</v>
      </c>
      <c r="H94" s="57">
        <v>70.14</v>
      </c>
      <c r="I94" s="95">
        <v>0.03</v>
      </c>
      <c r="J94" s="57"/>
      <c r="K94" s="57"/>
      <c r="L94" s="95">
        <v>0.39</v>
      </c>
      <c r="M94" s="137">
        <v>6.9</v>
      </c>
      <c r="N94" s="138">
        <v>25.1</v>
      </c>
      <c r="O94" s="137">
        <v>9.9</v>
      </c>
      <c r="P94" s="137">
        <v>0.33</v>
      </c>
    </row>
    <row r="95" ht="15.3" spans="2:16">
      <c r="B95" s="65"/>
      <c r="C95" s="66" t="s">
        <v>60</v>
      </c>
      <c r="D95" s="67" t="s">
        <v>59</v>
      </c>
      <c r="E95" s="68">
        <v>1.68</v>
      </c>
      <c r="F95" s="68">
        <v>0.33</v>
      </c>
      <c r="G95" s="68">
        <v>14.82</v>
      </c>
      <c r="H95" s="68">
        <v>68.97</v>
      </c>
      <c r="I95" s="139">
        <v>0.035</v>
      </c>
      <c r="J95" s="68"/>
      <c r="K95" s="68"/>
      <c r="L95" s="139">
        <v>0.27</v>
      </c>
      <c r="M95" s="140">
        <v>6.9</v>
      </c>
      <c r="N95" s="141">
        <v>31.8</v>
      </c>
      <c r="O95" s="140">
        <v>7.5</v>
      </c>
      <c r="P95" s="140">
        <v>0.93</v>
      </c>
    </row>
    <row r="96" s="4" customFormat="1" ht="15.9" spans="2:256">
      <c r="B96" s="157"/>
      <c r="C96" s="158" t="s">
        <v>61</v>
      </c>
      <c r="D96" s="176" t="s">
        <v>105</v>
      </c>
      <c r="E96" s="160">
        <f>SUM(E89:E95)</f>
        <v>16.24</v>
      </c>
      <c r="F96" s="160">
        <f>SUM(F89:F95)</f>
        <v>19.84</v>
      </c>
      <c r="G96" s="160">
        <f t="shared" ref="G96:P96" si="9">SUM(G89:G95)</f>
        <v>105.94</v>
      </c>
      <c r="H96" s="160">
        <f t="shared" si="9"/>
        <v>674.41</v>
      </c>
      <c r="I96" s="160">
        <f t="shared" si="9"/>
        <v>1.455</v>
      </c>
      <c r="J96" s="160">
        <f t="shared" si="9"/>
        <v>58.87</v>
      </c>
      <c r="K96" s="160">
        <f t="shared" si="9"/>
        <v>4005.95</v>
      </c>
      <c r="L96" s="160">
        <f t="shared" si="9"/>
        <v>364.01</v>
      </c>
      <c r="M96" s="194">
        <f t="shared" si="9"/>
        <v>139.06</v>
      </c>
      <c r="N96" s="194">
        <f t="shared" si="9"/>
        <v>457.12</v>
      </c>
      <c r="O96" s="194">
        <f t="shared" si="9"/>
        <v>121.96</v>
      </c>
      <c r="P96" s="194">
        <f t="shared" si="9"/>
        <v>20.59</v>
      </c>
      <c r="IV96"/>
    </row>
    <row r="97" ht="15.9" spans="2:16">
      <c r="B97" s="161"/>
      <c r="C97" s="74" t="s">
        <v>63</v>
      </c>
      <c r="D97" s="162"/>
      <c r="E97" s="163"/>
      <c r="F97" s="163"/>
      <c r="G97" s="163"/>
      <c r="H97" s="163"/>
      <c r="I97" s="163"/>
      <c r="J97" s="163"/>
      <c r="K97" s="163"/>
      <c r="L97" s="163"/>
      <c r="M97" s="195"/>
      <c r="N97" s="195"/>
      <c r="O97" s="195"/>
      <c r="P97" s="195"/>
    </row>
    <row r="98" ht="15.3" spans="2:16">
      <c r="B98" s="93">
        <v>415</v>
      </c>
      <c r="C98" s="177" t="s">
        <v>106</v>
      </c>
      <c r="D98" s="94" t="s">
        <v>45</v>
      </c>
      <c r="E98" s="95">
        <v>7.08</v>
      </c>
      <c r="F98" s="95">
        <v>13.14</v>
      </c>
      <c r="G98" s="95">
        <v>55.74</v>
      </c>
      <c r="H98" s="139">
        <v>370</v>
      </c>
      <c r="I98" s="139">
        <v>0.12</v>
      </c>
      <c r="J98" s="139"/>
      <c r="K98" s="139">
        <v>18</v>
      </c>
      <c r="L98" s="139"/>
      <c r="M98" s="141">
        <v>19.4</v>
      </c>
      <c r="N98" s="141">
        <v>75</v>
      </c>
      <c r="O98" s="141">
        <v>24.4</v>
      </c>
      <c r="P98" s="141">
        <v>1.28</v>
      </c>
    </row>
    <row r="99" s="5" customFormat="1" ht="15.9" spans="1:255">
      <c r="A99" s="6"/>
      <c r="B99" s="165">
        <v>378</v>
      </c>
      <c r="C99" s="60" t="s">
        <v>65</v>
      </c>
      <c r="D99" s="166" t="s">
        <v>66</v>
      </c>
      <c r="E99" s="167">
        <v>0.53</v>
      </c>
      <c r="F99" s="167">
        <v>0</v>
      </c>
      <c r="G99" s="167">
        <v>9.47</v>
      </c>
      <c r="H99" s="167">
        <v>40</v>
      </c>
      <c r="I99" s="167">
        <v>0.03</v>
      </c>
      <c r="J99" s="167">
        <v>0.3</v>
      </c>
      <c r="K99" s="167">
        <v>135</v>
      </c>
      <c r="L99" s="167"/>
      <c r="M99" s="137">
        <v>83.3</v>
      </c>
      <c r="N99" s="137">
        <v>56.5</v>
      </c>
      <c r="O99" s="137">
        <v>8.5</v>
      </c>
      <c r="P99" s="137">
        <v>0.46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ht="15.9" spans="2:16">
      <c r="B100" s="178"/>
      <c r="C100" s="70" t="s">
        <v>67</v>
      </c>
      <c r="D100" s="71" t="s">
        <v>68</v>
      </c>
      <c r="E100" s="179">
        <f t="shared" ref="E100:P100" si="10">SUM(E98:E99)</f>
        <v>7.61</v>
      </c>
      <c r="F100" s="179">
        <f t="shared" si="10"/>
        <v>13.14</v>
      </c>
      <c r="G100" s="179">
        <f t="shared" si="10"/>
        <v>65.21</v>
      </c>
      <c r="H100" s="179">
        <f t="shared" si="10"/>
        <v>410</v>
      </c>
      <c r="I100" s="179">
        <f t="shared" si="10"/>
        <v>0.15</v>
      </c>
      <c r="J100" s="179">
        <f t="shared" si="10"/>
        <v>0.3</v>
      </c>
      <c r="K100" s="179">
        <f t="shared" si="10"/>
        <v>153</v>
      </c>
      <c r="L100" s="179">
        <f t="shared" si="10"/>
        <v>0</v>
      </c>
      <c r="M100" s="201">
        <f t="shared" si="10"/>
        <v>102.7</v>
      </c>
      <c r="N100" s="201">
        <f t="shared" si="10"/>
        <v>131.5</v>
      </c>
      <c r="O100" s="201">
        <f t="shared" si="10"/>
        <v>32.9</v>
      </c>
      <c r="P100" s="201">
        <f t="shared" si="10"/>
        <v>1.74</v>
      </c>
    </row>
    <row r="101" ht="15.15" spans="2:16">
      <c r="B101" s="178"/>
      <c r="C101" s="70" t="s">
        <v>69</v>
      </c>
      <c r="D101" s="180"/>
      <c r="E101" s="179">
        <f t="shared" ref="E101:P101" si="11">E87+E96+E100</f>
        <v>53.3</v>
      </c>
      <c r="F101" s="179">
        <f t="shared" si="11"/>
        <v>63.44</v>
      </c>
      <c r="G101" s="179">
        <f t="shared" si="11"/>
        <v>261.11</v>
      </c>
      <c r="H101" s="179">
        <f t="shared" si="11"/>
        <v>1900.86</v>
      </c>
      <c r="I101" s="179">
        <f t="shared" si="11"/>
        <v>1.815</v>
      </c>
      <c r="J101" s="179">
        <f t="shared" si="11"/>
        <v>60.83</v>
      </c>
      <c r="K101" s="179">
        <f t="shared" si="11"/>
        <v>4481.95</v>
      </c>
      <c r="L101" s="179">
        <f t="shared" si="11"/>
        <v>364.11</v>
      </c>
      <c r="M101" s="201">
        <f t="shared" si="11"/>
        <v>646.37</v>
      </c>
      <c r="N101" s="201">
        <f t="shared" si="11"/>
        <v>1019.83</v>
      </c>
      <c r="O101" s="201">
        <f t="shared" si="11"/>
        <v>224</v>
      </c>
      <c r="P101" s="201">
        <f t="shared" si="11"/>
        <v>27.27</v>
      </c>
    </row>
    <row r="102" ht="19.5" customHeight="1" spans="2:16">
      <c r="B102" s="84"/>
      <c r="C102" s="181"/>
      <c r="D102" s="86"/>
      <c r="E102" s="87"/>
      <c r="F102" s="87"/>
      <c r="G102" s="87"/>
      <c r="H102" s="87"/>
      <c r="I102" s="145"/>
      <c r="J102" s="87"/>
      <c r="K102" s="87"/>
      <c r="L102" s="145"/>
      <c r="M102" s="146"/>
      <c r="N102" s="147"/>
      <c r="O102" s="146"/>
      <c r="P102" s="146"/>
    </row>
    <row r="103" ht="16.35" spans="2:16">
      <c r="B103" s="88"/>
      <c r="C103" s="89" t="s">
        <v>107</v>
      </c>
      <c r="D103" s="90"/>
      <c r="E103" s="91"/>
      <c r="F103" s="91"/>
      <c r="G103" s="91"/>
      <c r="H103" s="91"/>
      <c r="I103" s="202"/>
      <c r="J103" s="91"/>
      <c r="K103" s="91"/>
      <c r="L103" s="202"/>
      <c r="M103" s="149"/>
      <c r="N103" s="203"/>
      <c r="O103" s="149"/>
      <c r="P103" s="149"/>
    </row>
    <row r="104" ht="17.1" spans="2:16">
      <c r="B104" s="54"/>
      <c r="C104" s="55" t="s">
        <v>37</v>
      </c>
      <c r="D104" s="56"/>
      <c r="E104" s="57"/>
      <c r="F104" s="57"/>
      <c r="G104" s="57"/>
      <c r="H104" s="57"/>
      <c r="I104" s="95"/>
      <c r="J104" s="57"/>
      <c r="K104" s="57"/>
      <c r="L104" s="95"/>
      <c r="M104" s="137"/>
      <c r="N104" s="138"/>
      <c r="O104" s="137"/>
      <c r="P104" s="137"/>
    </row>
    <row r="105" s="6" customFormat="1" ht="15.9" spans="2:256">
      <c r="B105" s="165">
        <v>223</v>
      </c>
      <c r="C105" s="60" t="s">
        <v>108</v>
      </c>
      <c r="D105" s="166" t="s">
        <v>109</v>
      </c>
      <c r="E105" s="167">
        <v>20.02</v>
      </c>
      <c r="F105" s="167">
        <v>15.14</v>
      </c>
      <c r="G105" s="167">
        <v>38.35</v>
      </c>
      <c r="H105" s="167">
        <v>370.43</v>
      </c>
      <c r="I105" s="167">
        <v>0.03</v>
      </c>
      <c r="J105" s="167">
        <v>0.28</v>
      </c>
      <c r="K105" s="167">
        <v>39.56</v>
      </c>
      <c r="L105" s="167">
        <v>0</v>
      </c>
      <c r="M105" s="137">
        <v>308.055</v>
      </c>
      <c r="N105" s="137">
        <v>371.145</v>
      </c>
      <c r="O105" s="137">
        <v>41.835</v>
      </c>
      <c r="P105" s="137">
        <v>1.02</v>
      </c>
      <c r="IV105" s="5"/>
    </row>
    <row r="106" ht="15.3" spans="2:16">
      <c r="B106" s="54">
        <v>379</v>
      </c>
      <c r="C106" s="58" t="s">
        <v>42</v>
      </c>
      <c r="D106" s="59" t="s">
        <v>43</v>
      </c>
      <c r="E106" s="57">
        <v>2.85</v>
      </c>
      <c r="F106" s="57">
        <v>2.41</v>
      </c>
      <c r="G106" s="57">
        <v>14.35</v>
      </c>
      <c r="H106" s="57">
        <v>90.54</v>
      </c>
      <c r="I106" s="95">
        <v>0.01</v>
      </c>
      <c r="J106" s="57">
        <v>0.01</v>
      </c>
      <c r="K106" s="57">
        <v>18</v>
      </c>
      <c r="L106" s="95"/>
      <c r="M106" s="137">
        <v>125.78</v>
      </c>
      <c r="N106" s="138">
        <v>90</v>
      </c>
      <c r="O106" s="137">
        <v>14</v>
      </c>
      <c r="P106" s="137">
        <v>0.013</v>
      </c>
    </row>
    <row r="107" s="5" customFormat="1" ht="15.9" spans="1:255">
      <c r="A107" s="6"/>
      <c r="B107" s="165">
        <v>389</v>
      </c>
      <c r="C107" s="182" t="s">
        <v>110</v>
      </c>
      <c r="D107" s="183" t="s">
        <v>66</v>
      </c>
      <c r="E107" s="184">
        <v>1</v>
      </c>
      <c r="F107" s="184">
        <v>0.2</v>
      </c>
      <c r="G107" s="184">
        <v>20.2</v>
      </c>
      <c r="H107" s="184">
        <v>86.6</v>
      </c>
      <c r="I107" s="184">
        <v>0.02</v>
      </c>
      <c r="J107" s="184">
        <v>4</v>
      </c>
      <c r="K107" s="184"/>
      <c r="L107" s="184">
        <v>0.2</v>
      </c>
      <c r="M107" s="204">
        <v>14</v>
      </c>
      <c r="N107" s="204">
        <v>14</v>
      </c>
      <c r="O107" s="204">
        <v>8</v>
      </c>
      <c r="P107" s="204">
        <v>2.8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="4" customFormat="1" ht="15.9" spans="2:256">
      <c r="B108" s="54"/>
      <c r="C108" s="58" t="s">
        <v>46</v>
      </c>
      <c r="D108" s="59" t="s">
        <v>111</v>
      </c>
      <c r="E108" s="57">
        <v>7.36</v>
      </c>
      <c r="F108" s="57">
        <v>0.74</v>
      </c>
      <c r="G108" s="57">
        <v>46.4</v>
      </c>
      <c r="H108" s="57">
        <v>226.68</v>
      </c>
      <c r="I108" s="95">
        <v>0.07</v>
      </c>
      <c r="J108" s="57"/>
      <c r="K108" s="57"/>
      <c r="L108" s="95"/>
      <c r="M108" s="137">
        <v>15.56</v>
      </c>
      <c r="N108" s="138">
        <v>45.5</v>
      </c>
      <c r="O108" s="137">
        <v>24.1</v>
      </c>
      <c r="P108" s="137">
        <v>0.7</v>
      </c>
      <c r="IV108"/>
    </row>
    <row r="109" ht="15.9" spans="2:16">
      <c r="B109" s="50"/>
      <c r="C109" s="61" t="s">
        <v>112</v>
      </c>
      <c r="D109" s="174" t="s">
        <v>113</v>
      </c>
      <c r="E109" s="53">
        <f>SUM(E105:E108)</f>
        <v>31.23</v>
      </c>
      <c r="F109" s="53">
        <f>SUM(F105:F108)</f>
        <v>18.49</v>
      </c>
      <c r="G109" s="53">
        <f t="shared" ref="G109:P109" si="12">SUM(G105:G108)</f>
        <v>119.3</v>
      </c>
      <c r="H109" s="53">
        <f t="shared" si="12"/>
        <v>774.25</v>
      </c>
      <c r="I109" s="53">
        <f t="shared" si="12"/>
        <v>0.13</v>
      </c>
      <c r="J109" s="53">
        <f t="shared" si="12"/>
        <v>4.29</v>
      </c>
      <c r="K109" s="53">
        <f t="shared" si="12"/>
        <v>57.56</v>
      </c>
      <c r="L109" s="53">
        <f t="shared" si="12"/>
        <v>0.2</v>
      </c>
      <c r="M109" s="135">
        <f t="shared" si="12"/>
        <v>463.395</v>
      </c>
      <c r="N109" s="135">
        <f t="shared" si="12"/>
        <v>520.645</v>
      </c>
      <c r="O109" s="135">
        <f t="shared" si="12"/>
        <v>87.935</v>
      </c>
      <c r="P109" s="135">
        <f t="shared" si="12"/>
        <v>4.533</v>
      </c>
    </row>
    <row r="110" ht="17.1" spans="2:16">
      <c r="B110" s="54"/>
      <c r="C110" s="55" t="s">
        <v>49</v>
      </c>
      <c r="D110" s="56"/>
      <c r="E110" s="57"/>
      <c r="F110" s="57"/>
      <c r="G110" s="57"/>
      <c r="H110" s="57"/>
      <c r="I110" s="95"/>
      <c r="J110" s="57"/>
      <c r="K110" s="57"/>
      <c r="L110" s="95"/>
      <c r="M110" s="137"/>
      <c r="N110" s="138"/>
      <c r="O110" s="137"/>
      <c r="P110" s="137"/>
    </row>
    <row r="111" ht="33" customHeight="1" spans="2:16">
      <c r="B111" s="54">
        <v>42</v>
      </c>
      <c r="C111" s="185" t="s">
        <v>114</v>
      </c>
      <c r="D111" s="59" t="s">
        <v>51</v>
      </c>
      <c r="E111" s="57">
        <v>0.51</v>
      </c>
      <c r="F111" s="57">
        <v>3.13</v>
      </c>
      <c r="G111" s="57">
        <v>4.72</v>
      </c>
      <c r="H111" s="57">
        <v>49.14</v>
      </c>
      <c r="I111" s="95">
        <v>0.03</v>
      </c>
      <c r="J111" s="57">
        <v>4.17</v>
      </c>
      <c r="K111" s="57"/>
      <c r="L111" s="95">
        <v>1.5</v>
      </c>
      <c r="M111" s="137">
        <v>10.6</v>
      </c>
      <c r="N111" s="138">
        <v>16.99</v>
      </c>
      <c r="O111" s="137">
        <v>12</v>
      </c>
      <c r="P111" s="137">
        <v>0.66</v>
      </c>
    </row>
    <row r="112" s="4" customFormat="1" ht="15.9" spans="2:256">
      <c r="B112" s="155">
        <v>88</v>
      </c>
      <c r="C112" s="60" t="s">
        <v>115</v>
      </c>
      <c r="D112" s="59" t="s">
        <v>81</v>
      </c>
      <c r="E112" s="57">
        <v>1.74</v>
      </c>
      <c r="F112" s="57">
        <v>6.34</v>
      </c>
      <c r="G112" s="57">
        <v>6.43</v>
      </c>
      <c r="H112" s="57">
        <v>78.49</v>
      </c>
      <c r="I112" s="95">
        <v>0.04</v>
      </c>
      <c r="J112" s="57">
        <v>17.87</v>
      </c>
      <c r="K112" s="57"/>
      <c r="L112" s="95"/>
      <c r="M112" s="137">
        <v>49.25</v>
      </c>
      <c r="N112" s="138">
        <v>49</v>
      </c>
      <c r="O112" s="137">
        <v>22.13</v>
      </c>
      <c r="P112" s="137">
        <v>0.83</v>
      </c>
      <c r="IV112"/>
    </row>
    <row r="113" ht="15.3" spans="2:255">
      <c r="B113" s="155">
        <v>295</v>
      </c>
      <c r="C113" s="58" t="s">
        <v>116</v>
      </c>
      <c r="D113" s="59" t="s">
        <v>117</v>
      </c>
      <c r="E113" s="57">
        <v>8.04</v>
      </c>
      <c r="F113" s="57">
        <v>9.07</v>
      </c>
      <c r="G113" s="57">
        <v>9.5</v>
      </c>
      <c r="H113" s="57">
        <v>172</v>
      </c>
      <c r="I113" s="95">
        <v>0.06</v>
      </c>
      <c r="J113" s="57">
        <v>0.53</v>
      </c>
      <c r="K113" s="57">
        <v>26.3</v>
      </c>
      <c r="L113" s="95"/>
      <c r="M113" s="137">
        <v>35.37</v>
      </c>
      <c r="N113" s="138">
        <v>54.58</v>
      </c>
      <c r="O113" s="137">
        <v>11.98</v>
      </c>
      <c r="P113" s="137">
        <v>0.76</v>
      </c>
      <c r="IS113"/>
      <c r="IT113"/>
      <c r="IU113"/>
    </row>
    <row r="114" s="4" customFormat="1" ht="15.9" spans="2:256">
      <c r="B114" s="54">
        <v>302</v>
      </c>
      <c r="C114" s="58" t="s">
        <v>75</v>
      </c>
      <c r="D114" s="59" t="s">
        <v>76</v>
      </c>
      <c r="E114" s="57">
        <v>8.69</v>
      </c>
      <c r="F114" s="57">
        <v>6.15</v>
      </c>
      <c r="G114" s="57">
        <v>39.07</v>
      </c>
      <c r="H114" s="57">
        <v>246.49</v>
      </c>
      <c r="I114" s="95">
        <v>0.2</v>
      </c>
      <c r="J114" s="57"/>
      <c r="K114" s="57"/>
      <c r="L114" s="95"/>
      <c r="M114" s="137">
        <v>14.6</v>
      </c>
      <c r="N114" s="138">
        <v>210</v>
      </c>
      <c r="O114" s="137">
        <v>140</v>
      </c>
      <c r="P114" s="137">
        <v>5.01</v>
      </c>
      <c r="IV114"/>
    </row>
    <row r="115" ht="15.3" spans="2:16">
      <c r="B115" s="54">
        <v>345</v>
      </c>
      <c r="C115" s="58" t="s">
        <v>118</v>
      </c>
      <c r="D115" s="59" t="s">
        <v>43</v>
      </c>
      <c r="E115" s="57">
        <v>0.46</v>
      </c>
      <c r="F115" s="57">
        <v>0.16</v>
      </c>
      <c r="G115" s="57">
        <v>22.35</v>
      </c>
      <c r="H115" s="57">
        <v>104.94</v>
      </c>
      <c r="I115" s="95">
        <v>0.01</v>
      </c>
      <c r="J115" s="57">
        <v>53.46</v>
      </c>
      <c r="K115" s="57"/>
      <c r="L115" s="95">
        <v>0.18</v>
      </c>
      <c r="M115" s="137">
        <v>23.4</v>
      </c>
      <c r="N115" s="138">
        <v>23.4</v>
      </c>
      <c r="O115" s="137">
        <v>17</v>
      </c>
      <c r="P115" s="137">
        <v>60.3</v>
      </c>
    </row>
    <row r="116" ht="15.3" spans="2:16">
      <c r="B116" s="54"/>
      <c r="C116" s="58" t="s">
        <v>58</v>
      </c>
      <c r="D116" s="59" t="s">
        <v>59</v>
      </c>
      <c r="E116" s="57">
        <v>2.37</v>
      </c>
      <c r="F116" s="57">
        <v>0.3</v>
      </c>
      <c r="G116" s="57">
        <v>14.49</v>
      </c>
      <c r="H116" s="57">
        <v>70.14</v>
      </c>
      <c r="I116" s="95">
        <v>0.03</v>
      </c>
      <c r="J116" s="57"/>
      <c r="K116" s="57"/>
      <c r="L116" s="95">
        <v>0.39</v>
      </c>
      <c r="M116" s="137">
        <v>6.9</v>
      </c>
      <c r="N116" s="138">
        <v>25.1</v>
      </c>
      <c r="O116" s="137">
        <v>9.9</v>
      </c>
      <c r="P116" s="137">
        <v>0.33</v>
      </c>
    </row>
    <row r="117" ht="15.3" spans="2:16">
      <c r="B117" s="65"/>
      <c r="C117" s="66" t="s">
        <v>60</v>
      </c>
      <c r="D117" s="67" t="s">
        <v>59</v>
      </c>
      <c r="E117" s="68">
        <v>1.68</v>
      </c>
      <c r="F117" s="68">
        <v>0.33</v>
      </c>
      <c r="G117" s="68">
        <v>14.82</v>
      </c>
      <c r="H117" s="68">
        <v>68.97</v>
      </c>
      <c r="I117" s="139">
        <v>0.035</v>
      </c>
      <c r="J117" s="68"/>
      <c r="K117" s="68"/>
      <c r="L117" s="139">
        <v>0.27</v>
      </c>
      <c r="M117" s="140">
        <v>6.9</v>
      </c>
      <c r="N117" s="141">
        <v>31.8</v>
      </c>
      <c r="O117" s="140">
        <v>7.5</v>
      </c>
      <c r="P117" s="140">
        <v>0.93</v>
      </c>
    </row>
    <row r="118" ht="15.9" spans="2:16">
      <c r="B118" s="157"/>
      <c r="C118" s="186" t="s">
        <v>61</v>
      </c>
      <c r="D118" s="187" t="s">
        <v>119</v>
      </c>
      <c r="E118" s="160">
        <f>SUM(E111:E117)</f>
        <v>23.49</v>
      </c>
      <c r="F118" s="160">
        <f t="shared" ref="F118:P118" si="13">SUM(F111:F117)</f>
        <v>25.48</v>
      </c>
      <c r="G118" s="160">
        <f t="shared" si="13"/>
        <v>111.38</v>
      </c>
      <c r="H118" s="160">
        <f t="shared" si="13"/>
        <v>790.17</v>
      </c>
      <c r="I118" s="160">
        <f t="shared" si="13"/>
        <v>0.405</v>
      </c>
      <c r="J118" s="160">
        <f t="shared" si="13"/>
        <v>76.03</v>
      </c>
      <c r="K118" s="160">
        <f t="shared" si="13"/>
        <v>26.3</v>
      </c>
      <c r="L118" s="160">
        <f t="shared" si="13"/>
        <v>2.34</v>
      </c>
      <c r="M118" s="194">
        <f t="shared" si="13"/>
        <v>147.02</v>
      </c>
      <c r="N118" s="194">
        <f t="shared" si="13"/>
        <v>410.87</v>
      </c>
      <c r="O118" s="194">
        <f t="shared" si="13"/>
        <v>220.51</v>
      </c>
      <c r="P118" s="194">
        <f t="shared" si="13"/>
        <v>68.82</v>
      </c>
    </row>
    <row r="119" ht="15.9" spans="2:16">
      <c r="B119" s="161"/>
      <c r="C119" s="74" t="s">
        <v>63</v>
      </c>
      <c r="D119" s="162"/>
      <c r="E119" s="163"/>
      <c r="F119" s="163"/>
      <c r="G119" s="163"/>
      <c r="H119" s="163"/>
      <c r="I119" s="163"/>
      <c r="J119" s="163"/>
      <c r="K119" s="163"/>
      <c r="L119" s="163"/>
      <c r="M119" s="195"/>
      <c r="N119" s="195"/>
      <c r="O119" s="195"/>
      <c r="P119" s="195"/>
    </row>
    <row r="120" ht="15.3" spans="2:255">
      <c r="B120" s="93">
        <v>415</v>
      </c>
      <c r="C120" s="177" t="s">
        <v>120</v>
      </c>
      <c r="D120" s="94" t="s">
        <v>45</v>
      </c>
      <c r="E120" s="95">
        <v>4.6</v>
      </c>
      <c r="F120" s="95">
        <v>1.87</v>
      </c>
      <c r="G120" s="95">
        <v>44.45</v>
      </c>
      <c r="H120" s="139">
        <v>212.8</v>
      </c>
      <c r="I120" s="139">
        <v>0.08</v>
      </c>
      <c r="J120" s="139">
        <v>0.03</v>
      </c>
      <c r="K120" s="139">
        <v>4.8</v>
      </c>
      <c r="L120" s="139"/>
      <c r="M120" s="141">
        <v>15.52</v>
      </c>
      <c r="N120" s="141">
        <v>45.44</v>
      </c>
      <c r="O120" s="141">
        <v>18.56</v>
      </c>
      <c r="P120" s="141">
        <v>1.088</v>
      </c>
      <c r="IS120"/>
      <c r="IT120"/>
      <c r="IU120"/>
    </row>
    <row r="121" s="5" customFormat="1" ht="18" customHeight="1" spans="1:252">
      <c r="A121" s="6"/>
      <c r="B121" s="165">
        <v>386</v>
      </c>
      <c r="C121" s="60" t="s">
        <v>121</v>
      </c>
      <c r="D121" s="166" t="s">
        <v>66</v>
      </c>
      <c r="E121" s="167">
        <v>5.808</v>
      </c>
      <c r="F121" s="167">
        <v>6.4</v>
      </c>
      <c r="G121" s="167">
        <v>8</v>
      </c>
      <c r="H121" s="167">
        <v>118</v>
      </c>
      <c r="I121" s="167">
        <v>0.06</v>
      </c>
      <c r="J121" s="167">
        <v>1.4</v>
      </c>
      <c r="K121" s="167">
        <v>40</v>
      </c>
      <c r="L121" s="167"/>
      <c r="M121" s="137">
        <v>240</v>
      </c>
      <c r="N121" s="137">
        <v>190</v>
      </c>
      <c r="O121" s="137">
        <v>28</v>
      </c>
      <c r="P121" s="137">
        <v>0.2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</row>
    <row r="122" ht="15.9" spans="2:16">
      <c r="B122" s="157"/>
      <c r="C122" s="70" t="s">
        <v>67</v>
      </c>
      <c r="D122" s="71" t="s">
        <v>68</v>
      </c>
      <c r="E122" s="160">
        <f t="shared" ref="E122:P122" si="14">SUM(E120:E121)</f>
        <v>10.408</v>
      </c>
      <c r="F122" s="160">
        <f t="shared" si="14"/>
        <v>8.27</v>
      </c>
      <c r="G122" s="160">
        <f t="shared" si="14"/>
        <v>52.45</v>
      </c>
      <c r="H122" s="160">
        <f t="shared" si="14"/>
        <v>330.8</v>
      </c>
      <c r="I122" s="160">
        <f t="shared" si="14"/>
        <v>0.14</v>
      </c>
      <c r="J122" s="160">
        <f t="shared" si="14"/>
        <v>1.43</v>
      </c>
      <c r="K122" s="160">
        <f t="shared" si="14"/>
        <v>44.8</v>
      </c>
      <c r="L122" s="160">
        <f t="shared" si="14"/>
        <v>0</v>
      </c>
      <c r="M122" s="194">
        <f t="shared" si="14"/>
        <v>255.52</v>
      </c>
      <c r="N122" s="194">
        <f t="shared" si="14"/>
        <v>235.44</v>
      </c>
      <c r="O122" s="194">
        <f t="shared" si="14"/>
        <v>46.56</v>
      </c>
      <c r="P122" s="194">
        <f t="shared" si="14"/>
        <v>1.288</v>
      </c>
    </row>
    <row r="123" ht="15.9" spans="2:16">
      <c r="B123" s="157"/>
      <c r="C123" s="70" t="s">
        <v>69</v>
      </c>
      <c r="D123" s="188"/>
      <c r="E123" s="160">
        <f t="shared" ref="E123:P123" si="15">E109+E118+E122</f>
        <v>65.128</v>
      </c>
      <c r="F123" s="160">
        <f t="shared" si="15"/>
        <v>52.24</v>
      </c>
      <c r="G123" s="160">
        <f t="shared" si="15"/>
        <v>283.13</v>
      </c>
      <c r="H123" s="160">
        <f t="shared" si="15"/>
        <v>1895.22</v>
      </c>
      <c r="I123" s="160">
        <f t="shared" si="15"/>
        <v>0.675</v>
      </c>
      <c r="J123" s="160">
        <f t="shared" si="15"/>
        <v>81.75</v>
      </c>
      <c r="K123" s="160">
        <f t="shared" si="15"/>
        <v>128.66</v>
      </c>
      <c r="L123" s="160">
        <f t="shared" si="15"/>
        <v>2.54</v>
      </c>
      <c r="M123" s="194">
        <f t="shared" si="15"/>
        <v>865.935</v>
      </c>
      <c r="N123" s="194">
        <f t="shared" si="15"/>
        <v>1166.955</v>
      </c>
      <c r="O123" s="194">
        <f t="shared" si="15"/>
        <v>355.005</v>
      </c>
      <c r="P123" s="194">
        <f t="shared" si="15"/>
        <v>74.641</v>
      </c>
    </row>
    <row r="124" ht="33.75" customHeight="1" spans="2:16">
      <c r="B124" s="84"/>
      <c r="C124" s="181"/>
      <c r="D124" s="86"/>
      <c r="E124" s="87"/>
      <c r="F124" s="87"/>
      <c r="G124" s="87"/>
      <c r="H124" s="87"/>
      <c r="I124" s="145"/>
      <c r="J124" s="87"/>
      <c r="K124" s="87"/>
      <c r="L124" s="145"/>
      <c r="M124" s="146"/>
      <c r="N124" s="147"/>
      <c r="O124" s="146"/>
      <c r="P124" s="146"/>
    </row>
    <row r="125" ht="16.35" spans="2:16">
      <c r="B125" s="88"/>
      <c r="C125" s="89" t="s">
        <v>122</v>
      </c>
      <c r="D125" s="90"/>
      <c r="E125" s="91"/>
      <c r="F125" s="91"/>
      <c r="G125" s="91"/>
      <c r="H125" s="91"/>
      <c r="I125" s="199"/>
      <c r="J125" s="91"/>
      <c r="K125" s="91"/>
      <c r="L125" s="199"/>
      <c r="M125" s="149"/>
      <c r="N125" s="200"/>
      <c r="O125" s="149"/>
      <c r="P125" s="149"/>
    </row>
    <row r="126" ht="17.1" spans="2:16">
      <c r="B126" s="54"/>
      <c r="C126" s="55" t="s">
        <v>37</v>
      </c>
      <c r="D126" s="56"/>
      <c r="E126" s="57"/>
      <c r="F126" s="57"/>
      <c r="G126" s="57"/>
      <c r="H126" s="57"/>
      <c r="I126" s="95"/>
      <c r="J126" s="57"/>
      <c r="K126" s="57"/>
      <c r="L126" s="95"/>
      <c r="M126" s="137"/>
      <c r="N126" s="138"/>
      <c r="O126" s="137"/>
      <c r="P126" s="137"/>
    </row>
    <row r="127" s="4" customFormat="1" ht="15.9" spans="2:256">
      <c r="B127" s="54">
        <v>14</v>
      </c>
      <c r="C127" s="58" t="s">
        <v>38</v>
      </c>
      <c r="D127" s="59" t="s">
        <v>39</v>
      </c>
      <c r="E127" s="57">
        <v>0.1</v>
      </c>
      <c r="F127" s="57">
        <v>7.2</v>
      </c>
      <c r="G127" s="57">
        <v>0.13</v>
      </c>
      <c r="H127" s="57">
        <v>65.72</v>
      </c>
      <c r="I127" s="95"/>
      <c r="J127" s="57"/>
      <c r="K127" s="57">
        <v>40</v>
      </c>
      <c r="L127" s="95">
        <v>0.1</v>
      </c>
      <c r="M127" s="137">
        <v>2.4</v>
      </c>
      <c r="N127" s="138">
        <v>3</v>
      </c>
      <c r="O127" s="137"/>
      <c r="P127" s="137"/>
      <c r="IV127"/>
    </row>
    <row r="128" ht="15.3" spans="2:16">
      <c r="B128" s="54">
        <v>15</v>
      </c>
      <c r="C128" s="58" t="s">
        <v>123</v>
      </c>
      <c r="D128" s="59" t="s">
        <v>124</v>
      </c>
      <c r="E128" s="57">
        <v>4.64</v>
      </c>
      <c r="F128" s="57">
        <v>5.9</v>
      </c>
      <c r="G128" s="57"/>
      <c r="H128" s="57">
        <v>71.66</v>
      </c>
      <c r="I128" s="95">
        <v>0.01</v>
      </c>
      <c r="J128" s="57">
        <v>0.14</v>
      </c>
      <c r="K128" s="57">
        <v>52</v>
      </c>
      <c r="L128" s="95">
        <v>0.1</v>
      </c>
      <c r="M128" s="137">
        <v>176</v>
      </c>
      <c r="N128" s="138">
        <v>100</v>
      </c>
      <c r="O128" s="137">
        <v>7</v>
      </c>
      <c r="P128" s="137">
        <v>0.2</v>
      </c>
    </row>
    <row r="129" s="4" customFormat="1" ht="15.9" spans="2:256">
      <c r="B129" s="155">
        <v>175</v>
      </c>
      <c r="C129" s="58" t="s">
        <v>125</v>
      </c>
      <c r="D129" s="59" t="s">
        <v>41</v>
      </c>
      <c r="E129" s="57">
        <v>2.59</v>
      </c>
      <c r="F129" s="57">
        <v>12.03</v>
      </c>
      <c r="G129" s="57">
        <v>17.77</v>
      </c>
      <c r="H129" s="57">
        <v>189.805</v>
      </c>
      <c r="I129" s="95">
        <v>0.3</v>
      </c>
      <c r="J129" s="57">
        <v>1.44</v>
      </c>
      <c r="K129" s="57">
        <v>85.02</v>
      </c>
      <c r="L129" s="95">
        <v>0.38</v>
      </c>
      <c r="M129" s="137">
        <v>94.7</v>
      </c>
      <c r="N129" s="138">
        <v>131</v>
      </c>
      <c r="O129" s="137">
        <v>26.7</v>
      </c>
      <c r="P129" s="137">
        <v>1.3</v>
      </c>
      <c r="IV129"/>
    </row>
    <row r="130" s="4" customFormat="1" ht="15.9" spans="2:256">
      <c r="B130" s="54"/>
      <c r="C130" s="58" t="s">
        <v>126</v>
      </c>
      <c r="D130" s="59" t="s">
        <v>127</v>
      </c>
      <c r="E130" s="57">
        <v>1.5</v>
      </c>
      <c r="F130" s="57">
        <v>0.04</v>
      </c>
      <c r="G130" s="57">
        <v>11.36</v>
      </c>
      <c r="H130" s="57">
        <v>52</v>
      </c>
      <c r="I130" s="95"/>
      <c r="J130" s="57">
        <v>0.2</v>
      </c>
      <c r="K130" s="57"/>
      <c r="L130" s="95"/>
      <c r="M130" s="137">
        <v>63.4</v>
      </c>
      <c r="N130" s="138">
        <v>2.64</v>
      </c>
      <c r="O130" s="137">
        <v>6.8</v>
      </c>
      <c r="P130" s="137">
        <v>0.04</v>
      </c>
      <c r="IS130"/>
      <c r="IT130"/>
      <c r="IU130"/>
      <c r="IV130"/>
    </row>
    <row r="131" ht="15.3" spans="2:16">
      <c r="B131" s="79">
        <v>376</v>
      </c>
      <c r="C131" s="58" t="s">
        <v>65</v>
      </c>
      <c r="D131" s="80" t="s">
        <v>66</v>
      </c>
      <c r="E131" s="81">
        <v>0.53</v>
      </c>
      <c r="F131" s="81"/>
      <c r="G131" s="81">
        <v>9.47</v>
      </c>
      <c r="H131" s="81">
        <v>40</v>
      </c>
      <c r="I131" s="76"/>
      <c r="J131" s="81">
        <v>0.27</v>
      </c>
      <c r="K131" s="81"/>
      <c r="L131" s="76"/>
      <c r="M131" s="144">
        <v>13.6</v>
      </c>
      <c r="N131" s="143">
        <v>22.13</v>
      </c>
      <c r="O131" s="144">
        <v>11.73</v>
      </c>
      <c r="P131" s="144">
        <v>2.13</v>
      </c>
    </row>
    <row r="132" s="4" customFormat="1" ht="15.9" spans="2:256">
      <c r="B132" s="54"/>
      <c r="C132" s="58" t="s">
        <v>46</v>
      </c>
      <c r="D132" s="59" t="s">
        <v>111</v>
      </c>
      <c r="E132" s="57">
        <v>7.36</v>
      </c>
      <c r="F132" s="57">
        <v>0.74</v>
      </c>
      <c r="G132" s="57">
        <v>46.4</v>
      </c>
      <c r="H132" s="57">
        <v>226.68</v>
      </c>
      <c r="I132" s="95">
        <v>0.07</v>
      </c>
      <c r="J132" s="57"/>
      <c r="K132" s="57"/>
      <c r="L132" s="95"/>
      <c r="M132" s="137">
        <v>15.56</v>
      </c>
      <c r="N132" s="138">
        <v>45.5</v>
      </c>
      <c r="O132" s="137">
        <v>24.1</v>
      </c>
      <c r="P132" s="137">
        <v>0.7</v>
      </c>
      <c r="IV132"/>
    </row>
    <row r="133" s="4" customFormat="1" ht="15.9" spans="1:256">
      <c r="A133" s="173"/>
      <c r="B133" s="50"/>
      <c r="C133" s="61" t="s">
        <v>112</v>
      </c>
      <c r="D133" s="62" t="s">
        <v>128</v>
      </c>
      <c r="E133" s="53">
        <f>SUM(E127:E132)</f>
        <v>16.72</v>
      </c>
      <c r="F133" s="53">
        <f t="shared" ref="F133:P133" si="16">SUM(F127:F132)</f>
        <v>25.91</v>
      </c>
      <c r="G133" s="53">
        <f t="shared" si="16"/>
        <v>85.13</v>
      </c>
      <c r="H133" s="53">
        <f t="shared" si="16"/>
        <v>645.865</v>
      </c>
      <c r="I133" s="53">
        <f t="shared" si="16"/>
        <v>0.38</v>
      </c>
      <c r="J133" s="53">
        <f t="shared" si="16"/>
        <v>2.05</v>
      </c>
      <c r="K133" s="53">
        <f t="shared" si="16"/>
        <v>177.02</v>
      </c>
      <c r="L133" s="53">
        <f t="shared" si="16"/>
        <v>0.58</v>
      </c>
      <c r="M133" s="135">
        <f t="shared" si="16"/>
        <v>365.66</v>
      </c>
      <c r="N133" s="135">
        <f t="shared" si="16"/>
        <v>304.27</v>
      </c>
      <c r="O133" s="135">
        <f t="shared" si="16"/>
        <v>76.33</v>
      </c>
      <c r="P133" s="135">
        <f t="shared" si="16"/>
        <v>4.37</v>
      </c>
      <c r="IV133"/>
    </row>
    <row r="134" s="4" customFormat="1" ht="17.1" spans="2:256">
      <c r="B134" s="54"/>
      <c r="C134" s="63" t="s">
        <v>49</v>
      </c>
      <c r="D134" s="56"/>
      <c r="E134" s="57"/>
      <c r="F134" s="57"/>
      <c r="G134" s="57"/>
      <c r="H134" s="57"/>
      <c r="I134" s="95"/>
      <c r="J134" s="57"/>
      <c r="K134" s="57"/>
      <c r="L134" s="95"/>
      <c r="M134" s="137"/>
      <c r="N134" s="138"/>
      <c r="O134" s="137"/>
      <c r="P134" s="137"/>
      <c r="IV134"/>
    </row>
    <row r="135" s="4" customFormat="1" ht="15.9" spans="2:256">
      <c r="B135" s="54">
        <v>73</v>
      </c>
      <c r="C135" s="60" t="s">
        <v>71</v>
      </c>
      <c r="D135" s="92" t="s">
        <v>51</v>
      </c>
      <c r="E135" s="57">
        <v>0.61</v>
      </c>
      <c r="F135" s="57">
        <v>2.91</v>
      </c>
      <c r="G135" s="57">
        <v>3.24</v>
      </c>
      <c r="H135" s="57">
        <v>41.55</v>
      </c>
      <c r="I135" s="95">
        <v>0.02</v>
      </c>
      <c r="J135" s="57">
        <v>3.91</v>
      </c>
      <c r="K135" s="57"/>
      <c r="L135" s="95">
        <v>1.44</v>
      </c>
      <c r="M135" s="137">
        <v>49.21</v>
      </c>
      <c r="N135" s="138">
        <v>27.84</v>
      </c>
      <c r="O135" s="137">
        <v>8.635</v>
      </c>
      <c r="P135" s="137">
        <v>0.345</v>
      </c>
      <c r="IS135"/>
      <c r="IT135"/>
      <c r="IU135"/>
      <c r="IV135"/>
    </row>
    <row r="136" ht="15.3" spans="2:255">
      <c r="B136" s="155">
        <v>104</v>
      </c>
      <c r="C136" s="205" t="s">
        <v>129</v>
      </c>
      <c r="D136" s="206" t="s">
        <v>130</v>
      </c>
      <c r="E136" s="207">
        <v>1.79</v>
      </c>
      <c r="F136" s="207">
        <v>2.27</v>
      </c>
      <c r="G136" s="207">
        <v>12.57</v>
      </c>
      <c r="H136" s="167">
        <v>111.09</v>
      </c>
      <c r="I136" s="223">
        <v>0</v>
      </c>
      <c r="J136" s="207">
        <v>7.23</v>
      </c>
      <c r="K136" s="207"/>
      <c r="L136" s="223"/>
      <c r="M136" s="137">
        <v>23.76</v>
      </c>
      <c r="N136" s="138">
        <v>57.78</v>
      </c>
      <c r="O136" s="137">
        <v>23.76</v>
      </c>
      <c r="P136" s="137">
        <v>0.92</v>
      </c>
      <c r="IS136"/>
      <c r="IT136"/>
      <c r="IU136"/>
    </row>
    <row r="137" ht="15.9" spans="2:255">
      <c r="B137" s="93">
        <v>229</v>
      </c>
      <c r="C137" s="77" t="s">
        <v>131</v>
      </c>
      <c r="D137" s="94" t="s">
        <v>117</v>
      </c>
      <c r="E137" s="95">
        <v>12.19</v>
      </c>
      <c r="F137" s="95">
        <v>6.19</v>
      </c>
      <c r="G137" s="95">
        <v>4.75</v>
      </c>
      <c r="H137" s="95">
        <v>131.25</v>
      </c>
      <c r="I137" s="95">
        <v>0.062</v>
      </c>
      <c r="J137" s="95">
        <v>4.662</v>
      </c>
      <c r="K137" s="95">
        <v>7.27</v>
      </c>
      <c r="L137" s="95">
        <v>233.74</v>
      </c>
      <c r="M137" s="138">
        <v>48.84</v>
      </c>
      <c r="N137" s="138">
        <v>202.74</v>
      </c>
      <c r="O137" s="138">
        <v>60.66</v>
      </c>
      <c r="P137" s="138">
        <v>1.07</v>
      </c>
      <c r="Q137" s="6"/>
      <c r="IS137"/>
      <c r="IT137"/>
      <c r="IU137"/>
    </row>
    <row r="138" s="4" customFormat="1" ht="15.9" spans="2:256">
      <c r="B138" s="54">
        <v>304</v>
      </c>
      <c r="C138" s="58" t="s">
        <v>132</v>
      </c>
      <c r="D138" s="59" t="s">
        <v>133</v>
      </c>
      <c r="E138" s="208">
        <v>3.67</v>
      </c>
      <c r="F138" s="208">
        <v>5.42</v>
      </c>
      <c r="G138" s="208">
        <v>36.67</v>
      </c>
      <c r="H138" s="57">
        <v>210.11</v>
      </c>
      <c r="I138" s="95">
        <v>0.03</v>
      </c>
      <c r="J138" s="57"/>
      <c r="K138" s="57">
        <v>27</v>
      </c>
      <c r="L138" s="95">
        <v>0.6</v>
      </c>
      <c r="M138" s="137">
        <v>2.61</v>
      </c>
      <c r="N138" s="138">
        <v>61.5</v>
      </c>
      <c r="O138" s="137">
        <v>19.01</v>
      </c>
      <c r="P138" s="137">
        <v>0.53</v>
      </c>
      <c r="IV138"/>
    </row>
    <row r="139" s="4" customFormat="1" ht="15.9" spans="2:256">
      <c r="B139" s="54">
        <v>388</v>
      </c>
      <c r="C139" s="58" t="s">
        <v>134</v>
      </c>
      <c r="D139" s="59" t="s">
        <v>43</v>
      </c>
      <c r="E139" s="57">
        <v>0.36</v>
      </c>
      <c r="F139" s="57">
        <v>0.24</v>
      </c>
      <c r="G139" s="57">
        <v>15.48</v>
      </c>
      <c r="H139" s="57">
        <v>79.2</v>
      </c>
      <c r="I139" s="95">
        <v>0</v>
      </c>
      <c r="J139" s="57">
        <v>90</v>
      </c>
      <c r="K139" s="57"/>
      <c r="L139" s="95"/>
      <c r="M139" s="137">
        <v>7.73</v>
      </c>
      <c r="N139" s="138">
        <v>2.13</v>
      </c>
      <c r="O139" s="137">
        <v>2.67</v>
      </c>
      <c r="P139" s="137">
        <v>0.53</v>
      </c>
      <c r="IV139"/>
    </row>
    <row r="140" ht="15.3" spans="2:16">
      <c r="B140" s="54"/>
      <c r="C140" s="58" t="s">
        <v>58</v>
      </c>
      <c r="D140" s="59" t="s">
        <v>59</v>
      </c>
      <c r="E140" s="57">
        <v>2.37</v>
      </c>
      <c r="F140" s="57">
        <v>0.3</v>
      </c>
      <c r="G140" s="57">
        <v>14.49</v>
      </c>
      <c r="H140" s="57">
        <v>70.14</v>
      </c>
      <c r="I140" s="95">
        <v>0.03</v>
      </c>
      <c r="J140" s="57"/>
      <c r="K140" s="57"/>
      <c r="L140" s="95">
        <v>0.39</v>
      </c>
      <c r="M140" s="137">
        <v>6.9</v>
      </c>
      <c r="N140" s="138">
        <v>25.1</v>
      </c>
      <c r="O140" s="137">
        <v>9.9</v>
      </c>
      <c r="P140" s="137">
        <v>0.33</v>
      </c>
    </row>
    <row r="141" ht="15.3" spans="2:16">
      <c r="B141" s="65"/>
      <c r="C141" s="66" t="s">
        <v>60</v>
      </c>
      <c r="D141" s="67" t="s">
        <v>59</v>
      </c>
      <c r="E141" s="68">
        <v>1.68</v>
      </c>
      <c r="F141" s="68">
        <v>0.33</v>
      </c>
      <c r="G141" s="68">
        <v>14.82</v>
      </c>
      <c r="H141" s="68">
        <v>68.97</v>
      </c>
      <c r="I141" s="139">
        <v>0.035</v>
      </c>
      <c r="J141" s="68"/>
      <c r="K141" s="68"/>
      <c r="L141" s="139">
        <v>0.27</v>
      </c>
      <c r="M141" s="140">
        <v>6.9</v>
      </c>
      <c r="N141" s="141">
        <v>31.8</v>
      </c>
      <c r="O141" s="140">
        <v>7.5</v>
      </c>
      <c r="P141" s="140">
        <v>0.93</v>
      </c>
    </row>
    <row r="142" s="4" customFormat="1" ht="15.15" spans="2:256">
      <c r="B142" s="178"/>
      <c r="C142" s="158" t="s">
        <v>61</v>
      </c>
      <c r="D142" s="209" t="s">
        <v>135</v>
      </c>
      <c r="E142" s="179">
        <f>SUM(E135:E141)</f>
        <v>22.67</v>
      </c>
      <c r="F142" s="179">
        <f t="shared" ref="F142:P142" si="17">SUM(F135:F141)</f>
        <v>17.66</v>
      </c>
      <c r="G142" s="179">
        <f t="shared" si="17"/>
        <v>102.02</v>
      </c>
      <c r="H142" s="179">
        <f t="shared" si="17"/>
        <v>712.31</v>
      </c>
      <c r="I142" s="179">
        <f t="shared" si="17"/>
        <v>0.177</v>
      </c>
      <c r="J142" s="179">
        <f t="shared" si="17"/>
        <v>105.802</v>
      </c>
      <c r="K142" s="179">
        <f t="shared" si="17"/>
        <v>34.27</v>
      </c>
      <c r="L142" s="179">
        <f t="shared" si="17"/>
        <v>236.44</v>
      </c>
      <c r="M142" s="201">
        <f t="shared" si="17"/>
        <v>145.95</v>
      </c>
      <c r="N142" s="201">
        <f t="shared" si="17"/>
        <v>408.89</v>
      </c>
      <c r="O142" s="201">
        <f t="shared" si="17"/>
        <v>132.135</v>
      </c>
      <c r="P142" s="201">
        <f t="shared" si="17"/>
        <v>4.655</v>
      </c>
      <c r="IV142"/>
    </row>
    <row r="143" ht="15.9" spans="2:16">
      <c r="B143" s="161"/>
      <c r="C143" s="74" t="s">
        <v>63</v>
      </c>
      <c r="D143" s="162"/>
      <c r="E143" s="163"/>
      <c r="F143" s="163"/>
      <c r="G143" s="163"/>
      <c r="H143" s="163"/>
      <c r="I143" s="163"/>
      <c r="J143" s="163"/>
      <c r="K143" s="163"/>
      <c r="L143" s="163"/>
      <c r="M143" s="195"/>
      <c r="N143" s="195"/>
      <c r="O143" s="195"/>
      <c r="P143" s="195"/>
    </row>
    <row r="144" ht="15.3" spans="2:16">
      <c r="B144" s="54">
        <v>426</v>
      </c>
      <c r="C144" s="210" t="s">
        <v>136</v>
      </c>
      <c r="D144" s="211" t="s">
        <v>45</v>
      </c>
      <c r="E144" s="95">
        <v>6.6</v>
      </c>
      <c r="F144" s="95">
        <v>14.36</v>
      </c>
      <c r="G144" s="95">
        <v>41.13</v>
      </c>
      <c r="H144" s="163">
        <v>320</v>
      </c>
      <c r="I144" s="163">
        <v>0.16</v>
      </c>
      <c r="J144" s="163">
        <v>0.04</v>
      </c>
      <c r="K144" s="163"/>
      <c r="L144" s="163"/>
      <c r="M144" s="195">
        <v>21.3</v>
      </c>
      <c r="N144" s="195">
        <v>69.12</v>
      </c>
      <c r="O144" s="195">
        <v>28.2</v>
      </c>
      <c r="P144" s="195">
        <v>1.39</v>
      </c>
    </row>
    <row r="145" s="5" customFormat="1" ht="15.9" spans="1:255">
      <c r="A145" s="6"/>
      <c r="B145" s="165">
        <v>389</v>
      </c>
      <c r="C145" s="182" t="s">
        <v>137</v>
      </c>
      <c r="D145" s="183" t="s">
        <v>66</v>
      </c>
      <c r="E145" s="184">
        <v>1</v>
      </c>
      <c r="F145" s="184">
        <v>0.2</v>
      </c>
      <c r="G145" s="184">
        <v>20.2</v>
      </c>
      <c r="H145" s="184">
        <v>86.6</v>
      </c>
      <c r="I145" s="184">
        <v>0.02</v>
      </c>
      <c r="J145" s="184">
        <v>4</v>
      </c>
      <c r="K145" s="184"/>
      <c r="L145" s="184">
        <v>0.2</v>
      </c>
      <c r="M145" s="204">
        <v>14</v>
      </c>
      <c r="N145" s="204">
        <v>14</v>
      </c>
      <c r="O145" s="204">
        <v>8</v>
      </c>
      <c r="P145" s="204">
        <v>2.8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ht="15.9" spans="2:16">
      <c r="B146" s="157"/>
      <c r="C146" s="70" t="s">
        <v>67</v>
      </c>
      <c r="D146" s="71" t="s">
        <v>68</v>
      </c>
      <c r="E146" s="160">
        <f t="shared" ref="E146:P146" si="18">SUM(E144:E145)</f>
        <v>7.6</v>
      </c>
      <c r="F146" s="160">
        <f t="shared" si="18"/>
        <v>14.56</v>
      </c>
      <c r="G146" s="160">
        <f t="shared" si="18"/>
        <v>61.33</v>
      </c>
      <c r="H146" s="160">
        <f t="shared" si="18"/>
        <v>406.6</v>
      </c>
      <c r="I146" s="160">
        <f t="shared" si="18"/>
        <v>0.18</v>
      </c>
      <c r="J146" s="160">
        <f t="shared" si="18"/>
        <v>4.04</v>
      </c>
      <c r="K146" s="160">
        <f t="shared" si="18"/>
        <v>0</v>
      </c>
      <c r="L146" s="160">
        <f t="shared" si="18"/>
        <v>0.2</v>
      </c>
      <c r="M146" s="194">
        <f t="shared" si="18"/>
        <v>35.3</v>
      </c>
      <c r="N146" s="194">
        <f t="shared" si="18"/>
        <v>83.12</v>
      </c>
      <c r="O146" s="194">
        <f t="shared" si="18"/>
        <v>36.2</v>
      </c>
      <c r="P146" s="194">
        <f t="shared" si="18"/>
        <v>4.19</v>
      </c>
    </row>
    <row r="147" ht="15.9" spans="2:16">
      <c r="B147" s="157"/>
      <c r="C147" s="70" t="s">
        <v>69</v>
      </c>
      <c r="D147" s="188"/>
      <c r="E147" s="160">
        <f t="shared" ref="E147:P147" si="19">E133+E142+E146</f>
        <v>46.99</v>
      </c>
      <c r="F147" s="160">
        <f t="shared" si="19"/>
        <v>58.13</v>
      </c>
      <c r="G147" s="160">
        <f t="shared" si="19"/>
        <v>248.48</v>
      </c>
      <c r="H147" s="160">
        <f t="shared" si="19"/>
        <v>1764.775</v>
      </c>
      <c r="I147" s="160">
        <f t="shared" si="19"/>
        <v>0.737</v>
      </c>
      <c r="J147" s="160">
        <f t="shared" si="19"/>
        <v>111.892</v>
      </c>
      <c r="K147" s="160">
        <f t="shared" si="19"/>
        <v>211.29</v>
      </c>
      <c r="L147" s="160">
        <f t="shared" si="19"/>
        <v>237.22</v>
      </c>
      <c r="M147" s="194">
        <f t="shared" si="19"/>
        <v>546.91</v>
      </c>
      <c r="N147" s="194">
        <f t="shared" si="19"/>
        <v>796.28</v>
      </c>
      <c r="O147" s="194">
        <f t="shared" si="19"/>
        <v>244.665</v>
      </c>
      <c r="P147" s="194">
        <f t="shared" si="19"/>
        <v>13.215</v>
      </c>
    </row>
    <row r="148" ht="27" customHeight="1" spans="2:16">
      <c r="B148" s="84"/>
      <c r="C148" s="181"/>
      <c r="D148" s="86"/>
      <c r="E148" s="87"/>
      <c r="F148" s="87"/>
      <c r="G148" s="87"/>
      <c r="H148" s="87"/>
      <c r="I148" s="145"/>
      <c r="J148" s="87"/>
      <c r="K148" s="87"/>
      <c r="L148" s="145"/>
      <c r="M148" s="146"/>
      <c r="N148" s="147"/>
      <c r="O148" s="146"/>
      <c r="P148" s="146"/>
    </row>
    <row r="149" ht="16.35" spans="2:16">
      <c r="B149" s="88"/>
      <c r="C149" s="89" t="s">
        <v>138</v>
      </c>
      <c r="D149" s="90"/>
      <c r="E149" s="91"/>
      <c r="F149" s="91"/>
      <c r="G149" s="91"/>
      <c r="H149" s="91"/>
      <c r="I149" s="199"/>
      <c r="J149" s="91"/>
      <c r="K149" s="91"/>
      <c r="L149" s="199"/>
      <c r="M149" s="149"/>
      <c r="N149" s="200"/>
      <c r="O149" s="149"/>
      <c r="P149" s="149"/>
    </row>
    <row r="150" ht="17.1" spans="2:16">
      <c r="B150" s="54"/>
      <c r="C150" s="55" t="s">
        <v>37</v>
      </c>
      <c r="D150" s="56"/>
      <c r="E150" s="57"/>
      <c r="F150" s="57"/>
      <c r="G150" s="57"/>
      <c r="H150" s="57"/>
      <c r="I150" s="95"/>
      <c r="J150" s="57"/>
      <c r="K150" s="57"/>
      <c r="L150" s="95"/>
      <c r="M150" s="137"/>
      <c r="N150" s="138"/>
      <c r="O150" s="137"/>
      <c r="P150" s="137"/>
    </row>
    <row r="151" ht="15.3" spans="2:255">
      <c r="B151" s="54">
        <v>209</v>
      </c>
      <c r="C151" s="58" t="s">
        <v>139</v>
      </c>
      <c r="D151" s="59" t="s">
        <v>140</v>
      </c>
      <c r="E151" s="57">
        <v>5.71</v>
      </c>
      <c r="F151" s="57">
        <v>5.17</v>
      </c>
      <c r="G151" s="57">
        <v>0.31</v>
      </c>
      <c r="H151" s="57">
        <v>70.87</v>
      </c>
      <c r="I151" s="95">
        <v>0.033</v>
      </c>
      <c r="J151" s="57"/>
      <c r="K151" s="57">
        <v>112.5</v>
      </c>
      <c r="L151" s="95">
        <v>0.27</v>
      </c>
      <c r="M151" s="137">
        <v>24.75</v>
      </c>
      <c r="N151" s="138">
        <v>86.4</v>
      </c>
      <c r="O151" s="137">
        <v>5.4</v>
      </c>
      <c r="P151" s="137">
        <v>1.13</v>
      </c>
      <c r="IS151"/>
      <c r="IT151"/>
      <c r="IU151"/>
    </row>
    <row r="152" ht="15.3" spans="2:255">
      <c r="B152" s="54"/>
      <c r="C152" s="58" t="s">
        <v>141</v>
      </c>
      <c r="D152" s="59" t="s">
        <v>45</v>
      </c>
      <c r="E152" s="57">
        <v>5.13</v>
      </c>
      <c r="F152" s="57">
        <v>1.88</v>
      </c>
      <c r="G152" s="57">
        <v>7.38</v>
      </c>
      <c r="H152" s="57">
        <v>66.88</v>
      </c>
      <c r="I152" s="95">
        <v>0.04</v>
      </c>
      <c r="J152" s="57">
        <v>0.75</v>
      </c>
      <c r="K152" s="57">
        <v>12.5</v>
      </c>
      <c r="L152" s="95"/>
      <c r="M152" s="137">
        <v>155</v>
      </c>
      <c r="N152" s="138">
        <v>118.75</v>
      </c>
      <c r="O152" s="137">
        <v>18.75</v>
      </c>
      <c r="P152" s="137">
        <v>0.13</v>
      </c>
      <c r="IS152"/>
      <c r="IT152"/>
      <c r="IU152"/>
    </row>
    <row r="153" ht="15.3" spans="2:16">
      <c r="B153" s="54">
        <v>401</v>
      </c>
      <c r="C153" s="58" t="s">
        <v>142</v>
      </c>
      <c r="D153" s="59" t="s">
        <v>143</v>
      </c>
      <c r="E153" s="57">
        <v>8.18</v>
      </c>
      <c r="F153" s="57">
        <v>8.1</v>
      </c>
      <c r="G153" s="57">
        <v>50.32</v>
      </c>
      <c r="H153" s="57">
        <v>307.05</v>
      </c>
      <c r="I153" s="95">
        <v>0.16</v>
      </c>
      <c r="J153" s="57">
        <v>0.44</v>
      </c>
      <c r="K153" s="57">
        <v>19.41</v>
      </c>
      <c r="L153" s="95">
        <v>0.12</v>
      </c>
      <c r="M153" s="137">
        <v>127.83</v>
      </c>
      <c r="N153" s="138">
        <v>186.7</v>
      </c>
      <c r="O153" s="137">
        <v>49.91</v>
      </c>
      <c r="P153" s="137">
        <v>2.29</v>
      </c>
    </row>
    <row r="154" ht="15.3" spans="2:255">
      <c r="B154" s="93">
        <v>383</v>
      </c>
      <c r="C154" s="58" t="s">
        <v>144</v>
      </c>
      <c r="D154" s="59" t="s">
        <v>66</v>
      </c>
      <c r="E154" s="95">
        <v>3.666</v>
      </c>
      <c r="F154" s="95">
        <v>2.6</v>
      </c>
      <c r="G154" s="95">
        <v>25.08</v>
      </c>
      <c r="H154" s="95">
        <v>138.4</v>
      </c>
      <c r="I154" s="95">
        <v>0.026</v>
      </c>
      <c r="J154" s="95">
        <v>0.38</v>
      </c>
      <c r="K154" s="95">
        <v>9.5</v>
      </c>
      <c r="L154" s="95">
        <v>0.2</v>
      </c>
      <c r="M154" s="138">
        <v>128</v>
      </c>
      <c r="N154" s="138">
        <v>117.86</v>
      </c>
      <c r="O154" s="138">
        <v>18</v>
      </c>
      <c r="P154" s="138">
        <v>0.64</v>
      </c>
      <c r="IS154"/>
      <c r="IT154"/>
      <c r="IU154"/>
    </row>
    <row r="155" s="4" customFormat="1" ht="15.9" spans="2:256">
      <c r="B155" s="54"/>
      <c r="C155" s="58" t="s">
        <v>46</v>
      </c>
      <c r="D155" s="59" t="s">
        <v>145</v>
      </c>
      <c r="E155" s="57">
        <v>3.22</v>
      </c>
      <c r="F155" s="57">
        <v>0.32</v>
      </c>
      <c r="G155" s="57">
        <v>20.3</v>
      </c>
      <c r="H155" s="57">
        <v>99.17</v>
      </c>
      <c r="I155" s="95">
        <v>0.03</v>
      </c>
      <c r="J155" s="57"/>
      <c r="K155" s="57"/>
      <c r="L155" s="95"/>
      <c r="M155" s="137">
        <v>7.78</v>
      </c>
      <c r="N155" s="138">
        <v>22.75</v>
      </c>
      <c r="O155" s="137">
        <v>12.05</v>
      </c>
      <c r="P155" s="137">
        <v>0.35</v>
      </c>
      <c r="IV155"/>
    </row>
    <row r="156" s="4" customFormat="1" ht="15.9" spans="2:256">
      <c r="B156" s="50"/>
      <c r="C156" s="61" t="s">
        <v>112</v>
      </c>
      <c r="D156" s="62" t="s">
        <v>128</v>
      </c>
      <c r="E156" s="53">
        <f t="shared" ref="E156:P156" si="20">SUM(E151:E155)</f>
        <v>25.906</v>
      </c>
      <c r="F156" s="53">
        <f t="shared" si="20"/>
        <v>18.07</v>
      </c>
      <c r="G156" s="53">
        <f t="shared" si="20"/>
        <v>103.39</v>
      </c>
      <c r="H156" s="53">
        <f t="shared" si="20"/>
        <v>682.37</v>
      </c>
      <c r="I156" s="53">
        <f t="shared" si="20"/>
        <v>0.289</v>
      </c>
      <c r="J156" s="53">
        <f t="shared" si="20"/>
        <v>1.57</v>
      </c>
      <c r="K156" s="53">
        <f t="shared" si="20"/>
        <v>153.91</v>
      </c>
      <c r="L156" s="53">
        <f t="shared" si="20"/>
        <v>0.59</v>
      </c>
      <c r="M156" s="135">
        <f t="shared" si="20"/>
        <v>443.36</v>
      </c>
      <c r="N156" s="135">
        <f t="shared" si="20"/>
        <v>532.46</v>
      </c>
      <c r="O156" s="135">
        <f t="shared" si="20"/>
        <v>104.11</v>
      </c>
      <c r="P156" s="135">
        <f t="shared" si="20"/>
        <v>4.54</v>
      </c>
      <c r="IV156"/>
    </row>
    <row r="157" s="4" customFormat="1" ht="17.1" spans="2:256">
      <c r="B157" s="54"/>
      <c r="C157" s="63" t="s">
        <v>49</v>
      </c>
      <c r="D157" s="56"/>
      <c r="E157" s="57"/>
      <c r="F157" s="57"/>
      <c r="G157" s="57"/>
      <c r="H157" s="57"/>
      <c r="I157" s="95"/>
      <c r="J157" s="57"/>
      <c r="K157" s="57"/>
      <c r="L157" s="95"/>
      <c r="M157" s="137"/>
      <c r="N157" s="138"/>
      <c r="O157" s="137"/>
      <c r="P157" s="137"/>
      <c r="IV157"/>
    </row>
    <row r="158" s="4" customFormat="1" ht="15.9" spans="2:256">
      <c r="B158" s="54">
        <v>70</v>
      </c>
      <c r="C158" s="58" t="s">
        <v>98</v>
      </c>
      <c r="D158" s="59" t="s">
        <v>51</v>
      </c>
      <c r="E158" s="57">
        <v>0.48</v>
      </c>
      <c r="F158" s="57">
        <v>0.06</v>
      </c>
      <c r="G158" s="57">
        <v>1.02</v>
      </c>
      <c r="H158" s="167">
        <v>6</v>
      </c>
      <c r="I158" s="57">
        <v>0.01</v>
      </c>
      <c r="J158" s="57">
        <v>2.1</v>
      </c>
      <c r="K158" s="57"/>
      <c r="L158" s="57"/>
      <c r="M158" s="137">
        <v>9.2</v>
      </c>
      <c r="N158" s="137">
        <v>9.6</v>
      </c>
      <c r="O158" s="137">
        <v>5.6</v>
      </c>
      <c r="P158" s="137">
        <v>9.6</v>
      </c>
      <c r="IV158"/>
    </row>
    <row r="159" ht="15.9" spans="1:16">
      <c r="A159" s="7"/>
      <c r="B159" s="155">
        <v>102</v>
      </c>
      <c r="C159" s="212" t="s">
        <v>146</v>
      </c>
      <c r="D159" s="206" t="s">
        <v>147</v>
      </c>
      <c r="E159" s="207">
        <v>4.44</v>
      </c>
      <c r="F159" s="207">
        <v>4.22</v>
      </c>
      <c r="G159" s="207">
        <v>13.27</v>
      </c>
      <c r="H159" s="207">
        <v>118.95</v>
      </c>
      <c r="I159" s="223">
        <v>0.18</v>
      </c>
      <c r="J159" s="207">
        <v>4.67</v>
      </c>
      <c r="K159" s="207"/>
      <c r="L159" s="223"/>
      <c r="M159" s="137">
        <v>42.68</v>
      </c>
      <c r="N159" s="138">
        <v>88.1</v>
      </c>
      <c r="O159" s="137">
        <v>35.58</v>
      </c>
      <c r="P159" s="137">
        <v>2.05</v>
      </c>
    </row>
    <row r="160" ht="15.9" spans="2:17">
      <c r="B160" s="155">
        <v>289</v>
      </c>
      <c r="C160" s="212" t="s">
        <v>148</v>
      </c>
      <c r="D160" s="206" t="s">
        <v>149</v>
      </c>
      <c r="E160" s="207">
        <v>12.79</v>
      </c>
      <c r="F160" s="207">
        <v>14.29</v>
      </c>
      <c r="G160" s="207">
        <v>13.09</v>
      </c>
      <c r="H160" s="207">
        <v>233.05</v>
      </c>
      <c r="I160" s="223">
        <v>0.09</v>
      </c>
      <c r="J160" s="207">
        <v>5.34</v>
      </c>
      <c r="K160" s="207"/>
      <c r="L160" s="223">
        <v>0.96</v>
      </c>
      <c r="M160" s="137">
        <v>30.5</v>
      </c>
      <c r="N160" s="138">
        <v>205.75</v>
      </c>
      <c r="O160" s="137">
        <v>1.83</v>
      </c>
      <c r="P160" s="137">
        <v>3.86</v>
      </c>
      <c r="Q160" s="6"/>
    </row>
    <row r="161" ht="15.3" spans="2:16">
      <c r="B161" s="79">
        <v>376</v>
      </c>
      <c r="C161" s="58" t="s">
        <v>65</v>
      </c>
      <c r="D161" s="80" t="s">
        <v>43</v>
      </c>
      <c r="E161" s="81">
        <v>0.44</v>
      </c>
      <c r="F161" s="81"/>
      <c r="G161" s="81">
        <v>8.52</v>
      </c>
      <c r="H161" s="81">
        <v>36</v>
      </c>
      <c r="I161" s="76"/>
      <c r="J161" s="81">
        <v>0.24</v>
      </c>
      <c r="K161" s="81"/>
      <c r="L161" s="76"/>
      <c r="M161" s="144">
        <v>13.6</v>
      </c>
      <c r="N161" s="143">
        <v>22.13</v>
      </c>
      <c r="O161" s="144">
        <v>11.73</v>
      </c>
      <c r="P161" s="144">
        <v>2.13</v>
      </c>
    </row>
    <row r="162" s="5" customFormat="1" ht="15.9" spans="1:255">
      <c r="A162" s="6"/>
      <c r="B162" s="165"/>
      <c r="C162" s="60" t="s">
        <v>58</v>
      </c>
      <c r="D162" s="166" t="s">
        <v>150</v>
      </c>
      <c r="E162" s="167">
        <v>4.74</v>
      </c>
      <c r="F162" s="167">
        <v>0.6</v>
      </c>
      <c r="G162" s="167">
        <v>28.98</v>
      </c>
      <c r="H162" s="167">
        <v>140.28</v>
      </c>
      <c r="I162" s="167">
        <v>0.06</v>
      </c>
      <c r="J162" s="167"/>
      <c r="K162" s="167"/>
      <c r="L162" s="167">
        <v>0.78</v>
      </c>
      <c r="M162" s="137">
        <v>6.9</v>
      </c>
      <c r="N162" s="137">
        <v>25.1</v>
      </c>
      <c r="O162" s="137">
        <v>9.9</v>
      </c>
      <c r="P162" s="137">
        <v>0.33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ht="15.3" spans="2:16">
      <c r="B163" s="65"/>
      <c r="C163" s="66" t="s">
        <v>60</v>
      </c>
      <c r="D163" s="67" t="s">
        <v>59</v>
      </c>
      <c r="E163" s="68">
        <v>1.68</v>
      </c>
      <c r="F163" s="68">
        <v>0.33</v>
      </c>
      <c r="G163" s="68">
        <v>14.82</v>
      </c>
      <c r="H163" s="68">
        <v>68.97</v>
      </c>
      <c r="I163" s="139">
        <v>0.035</v>
      </c>
      <c r="J163" s="68"/>
      <c r="K163" s="68"/>
      <c r="L163" s="139">
        <v>0.27</v>
      </c>
      <c r="M163" s="140">
        <v>6.9</v>
      </c>
      <c r="N163" s="141">
        <v>31.8</v>
      </c>
      <c r="O163" s="140">
        <v>7.5</v>
      </c>
      <c r="P163" s="140">
        <v>0.93</v>
      </c>
    </row>
    <row r="164" s="4" customFormat="1" ht="15.15" spans="2:256">
      <c r="B164" s="178"/>
      <c r="C164" s="158" t="s">
        <v>61</v>
      </c>
      <c r="D164" s="209" t="s">
        <v>62</v>
      </c>
      <c r="E164" s="179">
        <f>SUM(E158:E163)</f>
        <v>24.57</v>
      </c>
      <c r="F164" s="179">
        <f t="shared" ref="F164:P164" si="21">SUM(F158:F163)</f>
        <v>19.5</v>
      </c>
      <c r="G164" s="179">
        <f t="shared" si="21"/>
        <v>79.7</v>
      </c>
      <c r="H164" s="179">
        <f t="shared" si="21"/>
        <v>603.25</v>
      </c>
      <c r="I164" s="179">
        <f t="shared" si="21"/>
        <v>0.375</v>
      </c>
      <c r="J164" s="179">
        <f t="shared" si="21"/>
        <v>12.35</v>
      </c>
      <c r="K164" s="179">
        <f t="shared" si="21"/>
        <v>0</v>
      </c>
      <c r="L164" s="179">
        <f t="shared" si="21"/>
        <v>2.01</v>
      </c>
      <c r="M164" s="201">
        <f t="shared" si="21"/>
        <v>109.78</v>
      </c>
      <c r="N164" s="201">
        <f t="shared" si="21"/>
        <v>382.48</v>
      </c>
      <c r="O164" s="201">
        <f t="shared" si="21"/>
        <v>72.14</v>
      </c>
      <c r="P164" s="201">
        <f t="shared" si="21"/>
        <v>18.9</v>
      </c>
      <c r="IV164"/>
    </row>
    <row r="165" ht="15.9" spans="2:16">
      <c r="B165" s="161"/>
      <c r="C165" s="74" t="s">
        <v>63</v>
      </c>
      <c r="D165" s="162"/>
      <c r="E165" s="163"/>
      <c r="F165" s="163"/>
      <c r="G165" s="163"/>
      <c r="H165" s="163"/>
      <c r="I165" s="163"/>
      <c r="J165" s="163"/>
      <c r="K165" s="163"/>
      <c r="L165" s="163"/>
      <c r="M165" s="195"/>
      <c r="N165" s="195"/>
      <c r="O165" s="195"/>
      <c r="P165" s="195"/>
    </row>
    <row r="166" s="5" customFormat="1" ht="15.9" spans="1:255">
      <c r="A166" s="6"/>
      <c r="B166" s="165"/>
      <c r="C166" s="60" t="s">
        <v>151</v>
      </c>
      <c r="D166" s="166" t="s">
        <v>45</v>
      </c>
      <c r="E166" s="167">
        <v>4.8</v>
      </c>
      <c r="F166" s="167">
        <v>22.6</v>
      </c>
      <c r="G166" s="167">
        <v>45.2</v>
      </c>
      <c r="H166" s="167">
        <v>380</v>
      </c>
      <c r="I166" s="167"/>
      <c r="J166" s="167"/>
      <c r="K166" s="167"/>
      <c r="L166" s="167"/>
      <c r="M166" s="137"/>
      <c r="N166" s="137"/>
      <c r="O166" s="137"/>
      <c r="P166" s="137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ht="15.3" spans="2:16">
      <c r="B167" s="79">
        <v>376</v>
      </c>
      <c r="C167" s="58" t="s">
        <v>65</v>
      </c>
      <c r="D167" s="80" t="s">
        <v>66</v>
      </c>
      <c r="E167" s="81">
        <v>0.53</v>
      </c>
      <c r="F167" s="81"/>
      <c r="G167" s="81">
        <v>9.47</v>
      </c>
      <c r="H167" s="81">
        <v>40</v>
      </c>
      <c r="I167" s="76"/>
      <c r="J167" s="81">
        <v>0.27</v>
      </c>
      <c r="K167" s="81"/>
      <c r="L167" s="76"/>
      <c r="M167" s="144">
        <v>13.6</v>
      </c>
      <c r="N167" s="143">
        <v>22.13</v>
      </c>
      <c r="O167" s="144">
        <v>11.73</v>
      </c>
      <c r="P167" s="144">
        <v>2.13</v>
      </c>
    </row>
    <row r="168" ht="15.9" spans="2:16">
      <c r="B168" s="157"/>
      <c r="C168" s="70" t="s">
        <v>67</v>
      </c>
      <c r="D168" s="71" t="s">
        <v>68</v>
      </c>
      <c r="E168" s="160">
        <f t="shared" ref="E168:P168" si="22">SUM(E166:E167)</f>
        <v>5.33</v>
      </c>
      <c r="F168" s="160">
        <f t="shared" si="22"/>
        <v>22.6</v>
      </c>
      <c r="G168" s="160">
        <f t="shared" si="22"/>
        <v>54.67</v>
      </c>
      <c r="H168" s="160">
        <f t="shared" si="22"/>
        <v>420</v>
      </c>
      <c r="I168" s="160">
        <f t="shared" si="22"/>
        <v>0</v>
      </c>
      <c r="J168" s="160">
        <f t="shared" si="22"/>
        <v>0.27</v>
      </c>
      <c r="K168" s="160">
        <f t="shared" si="22"/>
        <v>0</v>
      </c>
      <c r="L168" s="160">
        <f t="shared" si="22"/>
        <v>0</v>
      </c>
      <c r="M168" s="194">
        <f t="shared" si="22"/>
        <v>13.6</v>
      </c>
      <c r="N168" s="194">
        <f t="shared" si="22"/>
        <v>22.13</v>
      </c>
      <c r="O168" s="194">
        <f t="shared" si="22"/>
        <v>11.73</v>
      </c>
      <c r="P168" s="194">
        <f t="shared" si="22"/>
        <v>2.13</v>
      </c>
    </row>
    <row r="169" ht="15.9" spans="2:16">
      <c r="B169" s="157"/>
      <c r="C169" s="70" t="s">
        <v>69</v>
      </c>
      <c r="D169" s="188"/>
      <c r="E169" s="160">
        <f t="shared" ref="E169:P169" si="23">E156+E164+E168</f>
        <v>55.806</v>
      </c>
      <c r="F169" s="160">
        <f t="shared" si="23"/>
        <v>60.17</v>
      </c>
      <c r="G169" s="160">
        <f t="shared" si="23"/>
        <v>237.76</v>
      </c>
      <c r="H169" s="160">
        <f t="shared" si="23"/>
        <v>1705.62</v>
      </c>
      <c r="I169" s="160">
        <f t="shared" si="23"/>
        <v>0.664</v>
      </c>
      <c r="J169" s="160">
        <f t="shared" si="23"/>
        <v>14.19</v>
      </c>
      <c r="K169" s="160">
        <f t="shared" si="23"/>
        <v>153.91</v>
      </c>
      <c r="L169" s="160">
        <f t="shared" si="23"/>
        <v>2.6</v>
      </c>
      <c r="M169" s="194">
        <f t="shared" si="23"/>
        <v>566.74</v>
      </c>
      <c r="N169" s="194">
        <f t="shared" si="23"/>
        <v>937.07</v>
      </c>
      <c r="O169" s="194">
        <f t="shared" si="23"/>
        <v>187.98</v>
      </c>
      <c r="P169" s="194">
        <f t="shared" si="23"/>
        <v>25.57</v>
      </c>
    </row>
    <row r="170" ht="17.1" spans="2:16">
      <c r="B170" s="213"/>
      <c r="C170" s="214" t="s">
        <v>152</v>
      </c>
      <c r="D170" s="213"/>
      <c r="E170" s="215">
        <f t="shared" ref="E170:P170" si="24">E56+E79+E101+E123+E147+E169</f>
        <v>325.144</v>
      </c>
      <c r="F170" s="215">
        <f t="shared" si="24"/>
        <v>343.77</v>
      </c>
      <c r="G170" s="215">
        <f t="shared" si="24"/>
        <v>1577.384</v>
      </c>
      <c r="H170" s="215">
        <f t="shared" si="24"/>
        <v>10958.045</v>
      </c>
      <c r="I170" s="215">
        <f t="shared" si="24"/>
        <v>5.457</v>
      </c>
      <c r="J170" s="215">
        <f t="shared" si="24"/>
        <v>402.572</v>
      </c>
      <c r="K170" s="215">
        <f t="shared" si="24"/>
        <v>5203.85</v>
      </c>
      <c r="L170" s="215">
        <f t="shared" si="24"/>
        <v>679.36</v>
      </c>
      <c r="M170" s="224">
        <f t="shared" si="24"/>
        <v>3602.055</v>
      </c>
      <c r="N170" s="224">
        <f t="shared" si="24"/>
        <v>5533.595</v>
      </c>
      <c r="O170" s="224">
        <f t="shared" si="24"/>
        <v>1600.365</v>
      </c>
      <c r="P170" s="224">
        <f t="shared" si="24"/>
        <v>172.759</v>
      </c>
    </row>
    <row r="171" ht="16.35" hidden="1" spans="2:16">
      <c r="B171" s="216"/>
      <c r="C171" s="217"/>
      <c r="D171" s="216" t="s">
        <v>153</v>
      </c>
      <c r="E171" s="218">
        <f t="shared" ref="E171:P171" si="25">E43+E65+E87+E109+E133+E156</f>
        <v>141.691</v>
      </c>
      <c r="F171" s="218">
        <f t="shared" si="25"/>
        <v>140.685</v>
      </c>
      <c r="G171" s="218">
        <f t="shared" si="25"/>
        <v>582.505</v>
      </c>
      <c r="H171" s="218">
        <f t="shared" si="25"/>
        <v>4252.245</v>
      </c>
      <c r="I171" s="218">
        <f t="shared" si="25"/>
        <v>1.615</v>
      </c>
      <c r="J171" s="218">
        <f t="shared" si="25"/>
        <v>25.645</v>
      </c>
      <c r="K171" s="218">
        <f t="shared" si="25"/>
        <v>833.68</v>
      </c>
      <c r="L171" s="218">
        <f t="shared" si="25"/>
        <v>32.49</v>
      </c>
      <c r="M171" s="225">
        <f t="shared" si="25"/>
        <v>2088.065</v>
      </c>
      <c r="N171" s="225">
        <f t="shared" si="25"/>
        <v>2509.995</v>
      </c>
      <c r="O171" s="225">
        <f t="shared" si="25"/>
        <v>627.22</v>
      </c>
      <c r="P171" s="225">
        <f t="shared" si="25"/>
        <v>31.611</v>
      </c>
    </row>
    <row r="172" ht="15.6" hidden="1" spans="2:16">
      <c r="B172" s="216"/>
      <c r="C172" s="217"/>
      <c r="D172" s="216" t="s">
        <v>154</v>
      </c>
      <c r="E172" s="218">
        <f t="shared" ref="E172:P172" si="26">E51+E74+E96+E118+E142+E164</f>
        <v>134.76</v>
      </c>
      <c r="F172" s="218">
        <f t="shared" si="26"/>
        <v>124.15</v>
      </c>
      <c r="G172" s="218">
        <f t="shared" si="26"/>
        <v>617.889</v>
      </c>
      <c r="H172" s="218">
        <f t="shared" si="26"/>
        <v>4310.32</v>
      </c>
      <c r="I172" s="218">
        <f t="shared" si="26"/>
        <v>3.082</v>
      </c>
      <c r="J172" s="218">
        <f t="shared" si="26"/>
        <v>290.342</v>
      </c>
      <c r="K172" s="218">
        <f t="shared" si="26"/>
        <v>4107.37</v>
      </c>
      <c r="L172" s="218">
        <f t="shared" si="26"/>
        <v>627.49</v>
      </c>
      <c r="M172" s="225">
        <f t="shared" si="26"/>
        <v>787.21</v>
      </c>
      <c r="N172" s="225">
        <f t="shared" si="26"/>
        <v>2320.9</v>
      </c>
      <c r="O172" s="225">
        <f t="shared" si="26"/>
        <v>772.125</v>
      </c>
      <c r="P172" s="225">
        <f t="shared" si="26"/>
        <v>126.365</v>
      </c>
    </row>
    <row r="173" ht="15.6" hidden="1" spans="2:16">
      <c r="B173" s="216"/>
      <c r="C173" s="217"/>
      <c r="D173" s="216" t="s">
        <v>155</v>
      </c>
      <c r="E173" s="218">
        <f t="shared" ref="E173:P173" si="27">E55+E78+E100+E122+E146+E168</f>
        <v>48.693</v>
      </c>
      <c r="F173" s="218">
        <f t="shared" si="27"/>
        <v>78.935</v>
      </c>
      <c r="G173" s="218">
        <f t="shared" si="27"/>
        <v>376.99</v>
      </c>
      <c r="H173" s="218">
        <f t="shared" si="27"/>
        <v>2395.48</v>
      </c>
      <c r="I173" s="218">
        <f t="shared" si="27"/>
        <v>0.76</v>
      </c>
      <c r="J173" s="218">
        <f t="shared" si="27"/>
        <v>86.585</v>
      </c>
      <c r="K173" s="218">
        <f t="shared" si="27"/>
        <v>262.8</v>
      </c>
      <c r="L173" s="218">
        <f t="shared" si="27"/>
        <v>19.38</v>
      </c>
      <c r="M173" s="225">
        <f t="shared" si="27"/>
        <v>726.78</v>
      </c>
      <c r="N173" s="225">
        <f t="shared" si="27"/>
        <v>702.7</v>
      </c>
      <c r="O173" s="225">
        <f t="shared" si="27"/>
        <v>201.02</v>
      </c>
      <c r="P173" s="225">
        <f t="shared" si="27"/>
        <v>14.783</v>
      </c>
    </row>
    <row r="174" ht="30.75" customHeight="1" spans="2:16">
      <c r="B174" s="219"/>
      <c r="C174" s="220"/>
      <c r="D174" s="221"/>
      <c r="E174" s="222"/>
      <c r="F174" s="222"/>
      <c r="G174" s="222"/>
      <c r="H174" s="222"/>
      <c r="I174" s="226"/>
      <c r="J174" s="222"/>
      <c r="K174" s="222"/>
      <c r="L174" s="226"/>
      <c r="M174" s="227"/>
      <c r="N174" s="228"/>
      <c r="O174" s="227"/>
      <c r="P174" s="227"/>
    </row>
  </sheetData>
  <sheetProtection selectLockedCells="1" selectUnlockedCells="1"/>
  <mergeCells count="6">
    <mergeCell ref="B23:K23"/>
    <mergeCell ref="I30:L30"/>
    <mergeCell ref="M30:P30"/>
    <mergeCell ref="B30:B32"/>
    <mergeCell ref="D30:D32"/>
    <mergeCell ref="E30:G32"/>
  </mergeCells>
  <pageMargins left="0.118110236220472" right="0.118110236220472" top="0.511811023622047" bottom="0.31496062992126" header="0.511811023622047" footer="0.511811023622047"/>
  <pageSetup paperSize="9" scale="9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меню санпин школы с полдником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</dc:creator>
  <cp:lastModifiedBy>79270</cp:lastModifiedBy>
  <dcterms:created xsi:type="dcterms:W3CDTF">2026-02-26T03:23:50Z</dcterms:created>
  <cp:lastPrinted>2026-02-17T07:27:21Z</cp:lastPrinted>
  <dcterms:modified xsi:type="dcterms:W3CDTF">2026-02-26T03:24:16Z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22A4C1FB78064427AA1EA3D2E9CEEC77_13</vt:lpwstr>
  </property>
  <property fmtid="{D5CDD505-2E9C-101B-9397-08002B2CF9AE}" pid="3" name="KSOProductBuildVer">
    <vt:lpwstr>1049-12.2.0.23196</vt:lpwstr>
  </property>
</Properties>
</file>