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"/>
    </mc:Choice>
  </mc:AlternateContent>
  <bookViews>
    <workbookView xWindow="0" yWindow="0" windowWidth="20490" windowHeight="7875"/>
  </bookViews>
  <sheets>
    <sheet name="меню санпин школы с полдником" sheetId="1" r:id="rId1"/>
  </sheets>
  <calcPr calcId="162913"/>
</workbook>
</file>

<file path=xl/calcChain.xml><?xml version="1.0" encoding="utf-8"?>
<calcChain xmlns="http://schemas.openxmlformats.org/spreadsheetml/2006/main">
  <c r="L309" i="1" l="1"/>
  <c r="K309" i="1"/>
  <c r="J309" i="1"/>
  <c r="I309" i="1"/>
  <c r="H309" i="1"/>
  <c r="G309" i="1"/>
  <c r="F309" i="1"/>
  <c r="E309" i="1"/>
  <c r="L305" i="1"/>
  <c r="K305" i="1"/>
  <c r="J305" i="1"/>
  <c r="I305" i="1"/>
  <c r="H305" i="1"/>
  <c r="G305" i="1"/>
  <c r="F305" i="1"/>
  <c r="E305" i="1"/>
  <c r="L297" i="1"/>
  <c r="L310" i="1" s="1"/>
  <c r="K297" i="1"/>
  <c r="K310" i="1" s="1"/>
  <c r="J297" i="1"/>
  <c r="J310" i="1" s="1"/>
  <c r="I297" i="1"/>
  <c r="I310" i="1" s="1"/>
  <c r="H297" i="1"/>
  <c r="H310" i="1" s="1"/>
  <c r="G297" i="1"/>
  <c r="G310" i="1" s="1"/>
  <c r="F297" i="1"/>
  <c r="F310" i="1" s="1"/>
  <c r="E297" i="1"/>
  <c r="E310" i="1" s="1"/>
  <c r="L287" i="1"/>
  <c r="K287" i="1"/>
  <c r="J287" i="1"/>
  <c r="I287" i="1"/>
  <c r="H287" i="1"/>
  <c r="G287" i="1"/>
  <c r="F287" i="1"/>
  <c r="E287" i="1"/>
  <c r="L283" i="1"/>
  <c r="K283" i="1"/>
  <c r="J283" i="1"/>
  <c r="I283" i="1"/>
  <c r="H283" i="1"/>
  <c r="G283" i="1"/>
  <c r="F283" i="1"/>
  <c r="E283" i="1"/>
  <c r="L275" i="1"/>
  <c r="L288" i="1" s="1"/>
  <c r="K275" i="1"/>
  <c r="K288" i="1" s="1"/>
  <c r="J275" i="1"/>
  <c r="J288" i="1" s="1"/>
  <c r="I275" i="1"/>
  <c r="I288" i="1" s="1"/>
  <c r="H275" i="1"/>
  <c r="H288" i="1" s="1"/>
  <c r="G275" i="1"/>
  <c r="G288" i="1" s="1"/>
  <c r="F275" i="1"/>
  <c r="F288" i="1" s="1"/>
  <c r="E275" i="1"/>
  <c r="E288" i="1" s="1"/>
  <c r="L266" i="1"/>
  <c r="K266" i="1"/>
  <c r="J266" i="1"/>
  <c r="I266" i="1"/>
  <c r="H266" i="1"/>
  <c r="G266" i="1"/>
  <c r="F266" i="1"/>
  <c r="E266" i="1"/>
  <c r="L262" i="1"/>
  <c r="K262" i="1"/>
  <c r="J262" i="1"/>
  <c r="I262" i="1"/>
  <c r="H262" i="1"/>
  <c r="G262" i="1"/>
  <c r="F262" i="1"/>
  <c r="E262" i="1"/>
  <c r="L253" i="1"/>
  <c r="L267" i="1" s="1"/>
  <c r="K253" i="1"/>
  <c r="K267" i="1" s="1"/>
  <c r="J253" i="1"/>
  <c r="J267" i="1" s="1"/>
  <c r="I253" i="1"/>
  <c r="I267" i="1" s="1"/>
  <c r="H253" i="1"/>
  <c r="H267" i="1" s="1"/>
  <c r="G253" i="1"/>
  <c r="G267" i="1" s="1"/>
  <c r="F253" i="1"/>
  <c r="F267" i="1" s="1"/>
  <c r="E253" i="1"/>
  <c r="E267" i="1" s="1"/>
  <c r="L243" i="1"/>
  <c r="K243" i="1"/>
  <c r="J243" i="1"/>
  <c r="I243" i="1"/>
  <c r="H243" i="1"/>
  <c r="G243" i="1"/>
  <c r="F243" i="1"/>
  <c r="E243" i="1"/>
  <c r="L239" i="1"/>
  <c r="K239" i="1"/>
  <c r="J239" i="1"/>
  <c r="I239" i="1"/>
  <c r="H239" i="1"/>
  <c r="G239" i="1"/>
  <c r="F239" i="1"/>
  <c r="E239" i="1"/>
  <c r="L230" i="1"/>
  <c r="L244" i="1" s="1"/>
  <c r="K230" i="1"/>
  <c r="K244" i="1" s="1"/>
  <c r="J230" i="1"/>
  <c r="J244" i="1" s="1"/>
  <c r="I230" i="1"/>
  <c r="I244" i="1" s="1"/>
  <c r="H230" i="1"/>
  <c r="H244" i="1" s="1"/>
  <c r="G230" i="1"/>
  <c r="G244" i="1" s="1"/>
  <c r="F230" i="1"/>
  <c r="F244" i="1" s="1"/>
  <c r="E230" i="1"/>
  <c r="E244" i="1" s="1"/>
  <c r="L220" i="1"/>
  <c r="K220" i="1"/>
  <c r="J220" i="1"/>
  <c r="I220" i="1"/>
  <c r="H220" i="1"/>
  <c r="G220" i="1"/>
  <c r="F220" i="1"/>
  <c r="E220" i="1"/>
  <c r="L216" i="1"/>
  <c r="K216" i="1"/>
  <c r="J216" i="1"/>
  <c r="I216" i="1"/>
  <c r="H216" i="1"/>
  <c r="G216" i="1"/>
  <c r="F216" i="1"/>
  <c r="E216" i="1"/>
  <c r="L207" i="1"/>
  <c r="L221" i="1" s="1"/>
  <c r="K207" i="1"/>
  <c r="K221" i="1" s="1"/>
  <c r="J207" i="1"/>
  <c r="J221" i="1" s="1"/>
  <c r="I207" i="1"/>
  <c r="I221" i="1" s="1"/>
  <c r="H207" i="1"/>
  <c r="H221" i="1" s="1"/>
  <c r="G207" i="1"/>
  <c r="G221" i="1" s="1"/>
  <c r="F207" i="1"/>
  <c r="F221" i="1" s="1"/>
  <c r="E207" i="1"/>
  <c r="E221" i="1" s="1"/>
  <c r="L196" i="1"/>
  <c r="L316" i="1" s="1"/>
  <c r="K196" i="1"/>
  <c r="K316" i="1" s="1"/>
  <c r="J196" i="1"/>
  <c r="J316" i="1" s="1"/>
  <c r="I196" i="1"/>
  <c r="I316" i="1" s="1"/>
  <c r="H196" i="1"/>
  <c r="H316" i="1" s="1"/>
  <c r="G196" i="1"/>
  <c r="G316" i="1" s="1"/>
  <c r="F196" i="1"/>
  <c r="F316" i="1" s="1"/>
  <c r="E196" i="1"/>
  <c r="E316" i="1" s="1"/>
  <c r="L192" i="1"/>
  <c r="L315" i="1" s="1"/>
  <c r="K192" i="1"/>
  <c r="K315" i="1" s="1"/>
  <c r="J192" i="1"/>
  <c r="J315" i="1" s="1"/>
  <c r="I192" i="1"/>
  <c r="I315" i="1" s="1"/>
  <c r="H192" i="1"/>
  <c r="H315" i="1" s="1"/>
  <c r="G192" i="1"/>
  <c r="G315" i="1" s="1"/>
  <c r="F192" i="1"/>
  <c r="F315" i="1" s="1"/>
  <c r="E192" i="1"/>
  <c r="E315" i="1" s="1"/>
  <c r="L183" i="1"/>
  <c r="L314" i="1" s="1"/>
  <c r="K183" i="1"/>
  <c r="K314" i="1" s="1"/>
  <c r="J183" i="1"/>
  <c r="J314" i="1" s="1"/>
  <c r="I183" i="1"/>
  <c r="I314" i="1" s="1"/>
  <c r="H183" i="1"/>
  <c r="H314" i="1" s="1"/>
  <c r="G183" i="1"/>
  <c r="G314" i="1" s="1"/>
  <c r="F183" i="1"/>
  <c r="F314" i="1" s="1"/>
  <c r="E183" i="1"/>
  <c r="E314" i="1" s="1"/>
  <c r="L168" i="1"/>
  <c r="K168" i="1"/>
  <c r="J168" i="1"/>
  <c r="I168" i="1"/>
  <c r="H168" i="1"/>
  <c r="G168" i="1"/>
  <c r="F168" i="1"/>
  <c r="E168" i="1"/>
  <c r="L164" i="1"/>
  <c r="K164" i="1"/>
  <c r="J164" i="1"/>
  <c r="I164" i="1"/>
  <c r="H164" i="1"/>
  <c r="G164" i="1"/>
  <c r="F164" i="1"/>
  <c r="E164" i="1"/>
  <c r="L156" i="1"/>
  <c r="L169" i="1" s="1"/>
  <c r="K156" i="1"/>
  <c r="K169" i="1" s="1"/>
  <c r="J156" i="1"/>
  <c r="J169" i="1" s="1"/>
  <c r="I156" i="1"/>
  <c r="I169" i="1" s="1"/>
  <c r="H156" i="1"/>
  <c r="H169" i="1" s="1"/>
  <c r="G156" i="1"/>
  <c r="G169" i="1" s="1"/>
  <c r="F156" i="1"/>
  <c r="F169" i="1" s="1"/>
  <c r="E156" i="1"/>
  <c r="E169" i="1" s="1"/>
  <c r="L146" i="1"/>
  <c r="K146" i="1"/>
  <c r="J146" i="1"/>
  <c r="I146" i="1"/>
  <c r="H146" i="1"/>
  <c r="G146" i="1"/>
  <c r="F146" i="1"/>
  <c r="E146" i="1"/>
  <c r="L142" i="1"/>
  <c r="K142" i="1"/>
  <c r="J142" i="1"/>
  <c r="I142" i="1"/>
  <c r="H142" i="1"/>
  <c r="G142" i="1"/>
  <c r="F142" i="1"/>
  <c r="E142" i="1"/>
  <c r="L133" i="1"/>
  <c r="L147" i="1" s="1"/>
  <c r="K133" i="1"/>
  <c r="K147" i="1" s="1"/>
  <c r="J133" i="1"/>
  <c r="J147" i="1" s="1"/>
  <c r="I133" i="1"/>
  <c r="I147" i="1" s="1"/>
  <c r="H133" i="1"/>
  <c r="H147" i="1" s="1"/>
  <c r="G133" i="1"/>
  <c r="G147" i="1" s="1"/>
  <c r="F133" i="1"/>
  <c r="F147" i="1" s="1"/>
  <c r="E133" i="1"/>
  <c r="E147" i="1" s="1"/>
  <c r="L122" i="1"/>
  <c r="K122" i="1"/>
  <c r="J122" i="1"/>
  <c r="I122" i="1"/>
  <c r="H122" i="1"/>
  <c r="G122" i="1"/>
  <c r="F122" i="1"/>
  <c r="E122" i="1"/>
  <c r="L118" i="1"/>
  <c r="K118" i="1"/>
  <c r="J118" i="1"/>
  <c r="I118" i="1"/>
  <c r="H118" i="1"/>
  <c r="G118" i="1"/>
  <c r="F118" i="1"/>
  <c r="E118" i="1"/>
  <c r="L109" i="1"/>
  <c r="L123" i="1" s="1"/>
  <c r="K109" i="1"/>
  <c r="K123" i="1" s="1"/>
  <c r="J109" i="1"/>
  <c r="J123" i="1" s="1"/>
  <c r="I109" i="1"/>
  <c r="I123" i="1" s="1"/>
  <c r="H109" i="1"/>
  <c r="H123" i="1" s="1"/>
  <c r="G109" i="1"/>
  <c r="G123" i="1" s="1"/>
  <c r="F109" i="1"/>
  <c r="F123" i="1" s="1"/>
  <c r="E109" i="1"/>
  <c r="E123" i="1" s="1"/>
  <c r="L100" i="1"/>
  <c r="K100" i="1"/>
  <c r="J100" i="1"/>
  <c r="I100" i="1"/>
  <c r="H100" i="1"/>
  <c r="G100" i="1"/>
  <c r="F100" i="1"/>
  <c r="E100" i="1"/>
  <c r="L96" i="1"/>
  <c r="K96" i="1"/>
  <c r="J96" i="1"/>
  <c r="I96" i="1"/>
  <c r="H96" i="1"/>
  <c r="G96" i="1"/>
  <c r="F96" i="1"/>
  <c r="E96" i="1"/>
  <c r="L87" i="1"/>
  <c r="L101" i="1" s="1"/>
  <c r="K87" i="1"/>
  <c r="K101" i="1" s="1"/>
  <c r="J87" i="1"/>
  <c r="J101" i="1" s="1"/>
  <c r="I87" i="1"/>
  <c r="I101" i="1" s="1"/>
  <c r="H87" i="1"/>
  <c r="H101" i="1" s="1"/>
  <c r="G87" i="1"/>
  <c r="G101" i="1" s="1"/>
  <c r="F87" i="1"/>
  <c r="F101" i="1" s="1"/>
  <c r="E87" i="1"/>
  <c r="E101" i="1" s="1"/>
  <c r="L78" i="1"/>
  <c r="K78" i="1"/>
  <c r="J78" i="1"/>
  <c r="I78" i="1"/>
  <c r="I173" i="1" s="1"/>
  <c r="H78" i="1"/>
  <c r="G78" i="1"/>
  <c r="F78" i="1"/>
  <c r="E78" i="1"/>
  <c r="E173" i="1" s="1"/>
  <c r="L74" i="1"/>
  <c r="K74" i="1"/>
  <c r="J74" i="1"/>
  <c r="I74" i="1"/>
  <c r="I172" i="1" s="1"/>
  <c r="H74" i="1"/>
  <c r="G74" i="1"/>
  <c r="F74" i="1"/>
  <c r="E74" i="1"/>
  <c r="E172" i="1" s="1"/>
  <c r="L65" i="1"/>
  <c r="L79" i="1" s="1"/>
  <c r="K65" i="1"/>
  <c r="K79" i="1" s="1"/>
  <c r="J65" i="1"/>
  <c r="J79" i="1" s="1"/>
  <c r="I65" i="1"/>
  <c r="I171" i="1" s="1"/>
  <c r="H65" i="1"/>
  <c r="H79" i="1" s="1"/>
  <c r="G65" i="1"/>
  <c r="G79" i="1" s="1"/>
  <c r="F65" i="1"/>
  <c r="F79" i="1" s="1"/>
  <c r="E65" i="1"/>
  <c r="E171" i="1" s="1"/>
  <c r="L55" i="1"/>
  <c r="L173" i="1" s="1"/>
  <c r="K55" i="1"/>
  <c r="K173" i="1" s="1"/>
  <c r="J55" i="1"/>
  <c r="J173" i="1" s="1"/>
  <c r="I55" i="1"/>
  <c r="H55" i="1"/>
  <c r="H173" i="1" s="1"/>
  <c r="G55" i="1"/>
  <c r="G173" i="1" s="1"/>
  <c r="F55" i="1"/>
  <c r="F173" i="1" s="1"/>
  <c r="E55" i="1"/>
  <c r="L51" i="1"/>
  <c r="L172" i="1" s="1"/>
  <c r="K51" i="1"/>
  <c r="K172" i="1" s="1"/>
  <c r="J51" i="1"/>
  <c r="J172" i="1" s="1"/>
  <c r="I51" i="1"/>
  <c r="H51" i="1"/>
  <c r="H172" i="1" s="1"/>
  <c r="G51" i="1"/>
  <c r="G172" i="1" s="1"/>
  <c r="F51" i="1"/>
  <c r="F172" i="1" s="1"/>
  <c r="E51" i="1"/>
  <c r="L43" i="1"/>
  <c r="K43" i="1"/>
  <c r="K171" i="1" s="1"/>
  <c r="J43" i="1"/>
  <c r="J171" i="1" s="1"/>
  <c r="I43" i="1"/>
  <c r="I56" i="1" s="1"/>
  <c r="H43" i="1"/>
  <c r="H171" i="1" s="1"/>
  <c r="G43" i="1"/>
  <c r="G171" i="1" s="1"/>
  <c r="F43" i="1"/>
  <c r="F171" i="1" s="1"/>
  <c r="E43" i="1"/>
  <c r="E56" i="1" s="1"/>
  <c r="I170" i="1" l="1"/>
  <c r="I312" i="1" s="1"/>
  <c r="I313" i="1" s="1"/>
  <c r="L171" i="1"/>
  <c r="L56" i="1"/>
  <c r="L170" i="1" s="1"/>
  <c r="L312" i="1" s="1"/>
  <c r="L313" i="1" s="1"/>
  <c r="F56" i="1"/>
  <c r="F170" i="1" s="1"/>
  <c r="H56" i="1"/>
  <c r="H170" i="1" s="1"/>
  <c r="H312" i="1" s="1"/>
  <c r="H313" i="1" s="1"/>
  <c r="J56" i="1"/>
  <c r="J170" i="1" s="1"/>
  <c r="E79" i="1"/>
  <c r="E170" i="1" s="1"/>
  <c r="E312" i="1" s="1"/>
  <c r="E313" i="1" s="1"/>
  <c r="I79" i="1"/>
  <c r="E197" i="1"/>
  <c r="E311" i="1" s="1"/>
  <c r="I197" i="1"/>
  <c r="I311" i="1" s="1"/>
  <c r="G56" i="1"/>
  <c r="G170" i="1" s="1"/>
  <c r="K56" i="1"/>
  <c r="K170" i="1" s="1"/>
  <c r="G197" i="1"/>
  <c r="G311" i="1" s="1"/>
  <c r="K197" i="1"/>
  <c r="K311" i="1" s="1"/>
  <c r="F197" i="1"/>
  <c r="F311" i="1" s="1"/>
  <c r="H197" i="1"/>
  <c r="H311" i="1" s="1"/>
  <c r="J197" i="1"/>
  <c r="J311" i="1" s="1"/>
  <c r="L197" i="1"/>
  <c r="L311" i="1" s="1"/>
  <c r="G312" i="1" l="1"/>
  <c r="G313" i="1" s="1"/>
  <c r="K312" i="1"/>
  <c r="K313" i="1" s="1"/>
  <c r="J312" i="1"/>
  <c r="J313" i="1" s="1"/>
  <c r="F312" i="1"/>
  <c r="F313" i="1" s="1"/>
</calcChain>
</file>

<file path=xl/sharedStrings.xml><?xml version="1.0" encoding="utf-8"?>
<sst xmlns="http://schemas.openxmlformats.org/spreadsheetml/2006/main" count="515" uniqueCount="192">
  <si>
    <t>Утверждаю</t>
  </si>
  <si>
    <t>Согласовано</t>
  </si>
  <si>
    <t xml:space="preserve"> Директор  ООО "Мега-сити С"</t>
  </si>
  <si>
    <t>__________________/Степкин В.Н./</t>
  </si>
  <si>
    <t xml:space="preserve">                                                                     Примерное цикличное 12-дневное сбалансированное меню рациона</t>
  </si>
  <si>
    <t xml:space="preserve">                                                                     горячего питания и пищевая ценность приготовляемых блюд</t>
  </si>
  <si>
    <t xml:space="preserve">         Сборник технических нормативов - Сборник рецептур на продукцию для обучающихся во всех образовательных учреждениях / Под ред. М.П. Могильного и В.А. Тутельяна. - М.: ДеЛи принт, 2011. - 544 с. УДК 641.51:642.2:373 ББК 36.99.  Утверждено ГУ НИИ питания РАМН РФ. 
</t>
  </si>
  <si>
    <t>Сезон:   зимне-весенний</t>
  </si>
  <si>
    <t>Приложение N 8</t>
  </si>
  <si>
    <t xml:space="preserve">Дети с 7 лет до 11 </t>
  </si>
  <si>
    <t xml:space="preserve">к СанПиН 2.3/2.4.3590-20 </t>
  </si>
  <si>
    <t xml:space="preserve">N рецептуры </t>
  </si>
  <si>
    <t xml:space="preserve">Прием пищи, </t>
  </si>
  <si>
    <t>Выход блюда (масса порции)</t>
  </si>
  <si>
    <t>Пищевые вещества (г)</t>
  </si>
  <si>
    <t>Энергети-</t>
  </si>
  <si>
    <t>Витамины (мг)</t>
  </si>
  <si>
    <t xml:space="preserve">Наименование блюда </t>
  </si>
  <si>
    <t>ческая</t>
  </si>
  <si>
    <t>ценность (ккал)</t>
  </si>
  <si>
    <t>В 1</t>
  </si>
  <si>
    <t>С</t>
  </si>
  <si>
    <t>А</t>
  </si>
  <si>
    <t>Е</t>
  </si>
  <si>
    <t xml:space="preserve">Б </t>
  </si>
  <si>
    <t xml:space="preserve">Ж </t>
  </si>
  <si>
    <t xml:space="preserve">У </t>
  </si>
  <si>
    <t>1 НЕДЕЛЯ</t>
  </si>
  <si>
    <t>Понедельник</t>
  </si>
  <si>
    <t>завтрак:</t>
  </si>
  <si>
    <t>Масло сливочное</t>
  </si>
  <si>
    <t>10гр.</t>
  </si>
  <si>
    <t>Каша жидкая молочная пшенная</t>
  </si>
  <si>
    <t>150/10гр.</t>
  </si>
  <si>
    <t>Кофейный напиток с молоком</t>
  </si>
  <si>
    <t>180гр.</t>
  </si>
  <si>
    <t xml:space="preserve">Фрукт </t>
  </si>
  <si>
    <t>100гр.</t>
  </si>
  <si>
    <t>Батон</t>
  </si>
  <si>
    <t>2/35гр.</t>
  </si>
  <si>
    <t>Всего в завтрак</t>
  </si>
  <si>
    <t>обед:</t>
  </si>
  <si>
    <t>Салат из белокачанной капусты с морковью</t>
  </si>
  <si>
    <t>60гр.</t>
  </si>
  <si>
    <t>Суп гороховый с птицей, зеленью</t>
  </si>
  <si>
    <t>200/10/3гр.</t>
  </si>
  <si>
    <t>Плов из курицы</t>
  </si>
  <si>
    <t>37,5/150гр.</t>
  </si>
  <si>
    <t>Чай с лимоном</t>
  </si>
  <si>
    <t>200/10гр.</t>
  </si>
  <si>
    <t>Хлеб пшеничный</t>
  </si>
  <si>
    <t>2/30гр.</t>
  </si>
  <si>
    <t xml:space="preserve">Хлеб ржаной </t>
  </si>
  <si>
    <t>1/30гр.</t>
  </si>
  <si>
    <t>Итого в обед</t>
  </si>
  <si>
    <t>760,5гр.</t>
  </si>
  <si>
    <t xml:space="preserve">  полдник:</t>
  </si>
  <si>
    <t>Булочка с изюмом</t>
  </si>
  <si>
    <t>Чай с сахаром</t>
  </si>
  <si>
    <t>200гр.</t>
  </si>
  <si>
    <t>Всего в полдник</t>
  </si>
  <si>
    <t>300гр.</t>
  </si>
  <si>
    <t>Всего в день</t>
  </si>
  <si>
    <t>Вторник</t>
  </si>
  <si>
    <t>Икра кабачковая порционно</t>
  </si>
  <si>
    <t>50гр.</t>
  </si>
  <si>
    <t>Сосиска отварная с маслом</t>
  </si>
  <si>
    <t>52/5гр.</t>
  </si>
  <si>
    <t>Каша рассыпчатая из гречневой крупы</t>
  </si>
  <si>
    <t>150/7гр.</t>
  </si>
  <si>
    <t>180/10гр.</t>
  </si>
  <si>
    <t>524гр.</t>
  </si>
  <si>
    <t>Салат из свеклы отварной</t>
  </si>
  <si>
    <t>Рассольник  ленинградский с птицей</t>
  </si>
  <si>
    <t>200/10/10/3гр.</t>
  </si>
  <si>
    <t>Тефтели из говядины с соусом</t>
  </si>
  <si>
    <t>50/40гр.</t>
  </si>
  <si>
    <t>Макаронные изделия отварные</t>
  </si>
  <si>
    <t>150гр.</t>
  </si>
  <si>
    <t>Компот из смеси сухофруктов</t>
  </si>
  <si>
    <t>783гр.</t>
  </si>
  <si>
    <t>Пончик со сгущенкой</t>
  </si>
  <si>
    <t>Кисель</t>
  </si>
  <si>
    <t>Среда</t>
  </si>
  <si>
    <t>Омлет натуральный</t>
  </si>
  <si>
    <t>105/5гр.</t>
  </si>
  <si>
    <t>Макаронные изделия отварные с сыром</t>
  </si>
  <si>
    <t>100/20/5гр.</t>
  </si>
  <si>
    <t>Какао с молоком</t>
  </si>
  <si>
    <t>Итого завтрак</t>
  </si>
  <si>
    <t>505гр.</t>
  </si>
  <si>
    <t>Огурец натуральный соленый</t>
  </si>
  <si>
    <t xml:space="preserve">Суп картофельный с рисом и рыбными консервами </t>
  </si>
  <si>
    <t>200/20/3гр.</t>
  </si>
  <si>
    <t>Сосиска отварная  с соусом</t>
  </si>
  <si>
    <t>52/50гр.</t>
  </si>
  <si>
    <t>Пюре картофельное</t>
  </si>
  <si>
    <t>Компот из кураги</t>
  </si>
  <si>
    <t>805гр.</t>
  </si>
  <si>
    <t>Плюшка Московская</t>
  </si>
  <si>
    <t>Четверг</t>
  </si>
  <si>
    <t>Запеканка из творога со сгущенным молоком</t>
  </si>
  <si>
    <t>135/15гр.</t>
  </si>
  <si>
    <t xml:space="preserve">Сок яблочный </t>
  </si>
  <si>
    <t>2/40гр.</t>
  </si>
  <si>
    <t>Итого в завтрак</t>
  </si>
  <si>
    <t>610гр.</t>
  </si>
  <si>
    <t>Салат картофельный с солеными огурцами и зеленым горошком</t>
  </si>
  <si>
    <t>Щи из свежей капусты с картофелем и курицей</t>
  </si>
  <si>
    <t>Котлета куриная  с соусом</t>
  </si>
  <si>
    <t>50/50гр.</t>
  </si>
  <si>
    <t>Компот из свежих ягод</t>
  </si>
  <si>
    <t>780гр.</t>
  </si>
  <si>
    <t>Рогалик с повидлом</t>
  </si>
  <si>
    <t>Кисломолочный продукт кефир</t>
  </si>
  <si>
    <t>Пятница</t>
  </si>
  <si>
    <t>Сыр порционно</t>
  </si>
  <si>
    <t>20гр.</t>
  </si>
  <si>
    <t>Каша вязкая молочная из риса и пшена</t>
  </si>
  <si>
    <t>Кондитер.изделие конфеты шокол.</t>
  </si>
  <si>
    <t>30гр.</t>
  </si>
  <si>
    <t>500гр.</t>
  </si>
  <si>
    <t>Суп картофельный с куриными фрикадельками</t>
  </si>
  <si>
    <t>20/200/3гр.</t>
  </si>
  <si>
    <t>Рыба тушенная с овощами</t>
  </si>
  <si>
    <t>Рис отварной</t>
  </si>
  <si>
    <t>150/5гр.</t>
  </si>
  <si>
    <t>Напиток из плодов шиповника</t>
  </si>
  <si>
    <t>778гр.</t>
  </si>
  <si>
    <t>Булочка Выборгская</t>
  </si>
  <si>
    <t>Сок яблочный</t>
  </si>
  <si>
    <t>Суббота</t>
  </si>
  <si>
    <t>Яйца вареные</t>
  </si>
  <si>
    <t>45гр.</t>
  </si>
  <si>
    <t>Кисломолочный продукт Йогурт</t>
  </si>
  <si>
    <t>Оладьи с повидлом</t>
  </si>
  <si>
    <t>100/20гр.</t>
  </si>
  <si>
    <t>Какао с молоком сгущенным</t>
  </si>
  <si>
    <t>1/35гр.</t>
  </si>
  <si>
    <t xml:space="preserve">Суп картофельный с фасолью </t>
  </si>
  <si>
    <t>200/3гр.</t>
  </si>
  <si>
    <t>Рагу из филе птицы</t>
  </si>
  <si>
    <t>37,5/160гр.</t>
  </si>
  <si>
    <t>730,5гр.</t>
  </si>
  <si>
    <t>Кондитерское изделие печенье</t>
  </si>
  <si>
    <t>Итого за 1 неделю</t>
  </si>
  <si>
    <t>завтрак</t>
  </si>
  <si>
    <t>обед</t>
  </si>
  <si>
    <t>полдник</t>
  </si>
  <si>
    <t>2 НЕДЕЛЯ</t>
  </si>
  <si>
    <t>Каша вязкая молочная из рисовой крупы</t>
  </si>
  <si>
    <t>530гр.</t>
  </si>
  <si>
    <t>Борщ с капустой,  картофелем, курицей</t>
  </si>
  <si>
    <t>Птица тушенная в соусе</t>
  </si>
  <si>
    <t>40/50гр.</t>
  </si>
  <si>
    <t>803гр.</t>
  </si>
  <si>
    <t>Булочка с маком</t>
  </si>
  <si>
    <t>Колбаса вареная</t>
  </si>
  <si>
    <t xml:space="preserve">Кофейный напиток с молоком </t>
  </si>
  <si>
    <t>510гр.</t>
  </si>
  <si>
    <t>Солянка со сметаной</t>
  </si>
  <si>
    <t>Тефтели из птицы с соусом</t>
  </si>
  <si>
    <t>Пюре из гороха с маслом</t>
  </si>
  <si>
    <t>753гр.</t>
  </si>
  <si>
    <t>Пирожок с повидлом</t>
  </si>
  <si>
    <t>40гр.</t>
  </si>
  <si>
    <t>Филе птицы с овощами</t>
  </si>
  <si>
    <t>37/50гр.</t>
  </si>
  <si>
    <t>544гр.</t>
  </si>
  <si>
    <t>Салат из квашеной капусты</t>
  </si>
  <si>
    <t>Суп картофельный с крупой рисовой с курицей</t>
  </si>
  <si>
    <t>Котлета мясная с соусом</t>
  </si>
  <si>
    <t>Картофель отварной</t>
  </si>
  <si>
    <t>150/5гр</t>
  </si>
  <si>
    <t>768гр.</t>
  </si>
  <si>
    <t>Винегрет овощной</t>
  </si>
  <si>
    <t>Суп картофельный с клецками и курицей</t>
  </si>
  <si>
    <t>Гуляш из филе птицы  с овощами</t>
  </si>
  <si>
    <t>760гр.</t>
  </si>
  <si>
    <t>507,5гр.</t>
  </si>
  <si>
    <t>Суп картоф. с макарон.изделиями  с курицей</t>
  </si>
  <si>
    <t>Азу из филе птицы</t>
  </si>
  <si>
    <t>700,5гр.</t>
  </si>
  <si>
    <t xml:space="preserve">Суп-лапша домашняя </t>
  </si>
  <si>
    <t>Жаркое по-домашнему со свининой</t>
  </si>
  <si>
    <t>50/200гр.</t>
  </si>
  <si>
    <t xml:space="preserve">Итого за 2 неделю </t>
  </si>
  <si>
    <t xml:space="preserve">Итого за весь период </t>
  </si>
  <si>
    <t xml:space="preserve">Среднее значение за период </t>
  </si>
  <si>
    <t xml:space="preserve">Директор МБОУ "Школа № 105" г. о. Самара  </t>
  </si>
  <si>
    <t xml:space="preserve"> </t>
  </si>
  <si>
    <t>________________/М. В. Базина/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</si>
</sst>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color rgb="FF000000"/>
      <name val="Calibri"/>
      <scheme val="minor"/>
    </font>
    <font>
      <sz val="11"/>
      <color rgb="FF000000"/>
      <name val="Calibri"/>
    </font>
    <font>
      <b/>
      <sz val="12"/>
      <name val="Arial"/>
    </font>
    <font>
      <sz val="11"/>
      <name val="Calibri"/>
    </font>
    <font>
      <sz val="10"/>
      <name val="Arial"/>
    </font>
    <font>
      <b/>
      <sz val="10"/>
      <name val="Arial"/>
    </font>
    <font>
      <b/>
      <u/>
      <sz val="10"/>
      <name val="Arial"/>
    </font>
    <font>
      <b/>
      <sz val="18"/>
      <color rgb="FF000000"/>
      <name val="Calibri"/>
    </font>
    <font>
      <b/>
      <sz val="18"/>
      <name val="Calibri"/>
    </font>
    <font>
      <b/>
      <sz val="18"/>
      <name val="Arial"/>
    </font>
    <font>
      <b/>
      <sz val="18"/>
      <name val="Times New Roman"/>
    </font>
    <font>
      <b/>
      <sz val="20"/>
      <color rgb="FF000000"/>
      <name val="Calibri"/>
    </font>
    <font>
      <b/>
      <sz val="20"/>
      <name val="Calibri"/>
    </font>
    <font>
      <b/>
      <sz val="20"/>
      <name val="Arial"/>
    </font>
    <font>
      <sz val="20"/>
      <color rgb="FF000000"/>
      <name val="Calibri"/>
    </font>
    <font>
      <b/>
      <sz val="14"/>
      <name val="Arial"/>
    </font>
    <font>
      <b/>
      <sz val="11"/>
      <name val="Arial"/>
    </font>
    <font>
      <b/>
      <sz val="11"/>
      <name val="Calibri"/>
    </font>
    <font>
      <sz val="12"/>
      <name val="Times New Roman"/>
    </font>
    <font>
      <b/>
      <sz val="12"/>
      <color rgb="FF000000"/>
      <name val="Times New Roman"/>
    </font>
    <font>
      <sz val="10"/>
      <name val="Calibri"/>
    </font>
    <font>
      <b/>
      <sz val="11"/>
      <color rgb="FF000000"/>
      <name val="Calibri"/>
    </font>
    <font>
      <b/>
      <sz val="10"/>
      <color rgb="FF000000"/>
      <name val="Arial"/>
    </font>
    <font>
      <b/>
      <sz val="11"/>
      <color rgb="FF000000"/>
      <name val="Arial"/>
    </font>
    <font>
      <b/>
      <sz val="11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DDDDDD"/>
        <bgColor rgb="FFDDDDDD"/>
      </patternFill>
    </fill>
    <fill>
      <patternFill patternType="solid">
        <fgColor rgb="FFB2B2B2"/>
        <bgColor rgb="FFB2B2B2"/>
      </patternFill>
    </fill>
    <fill>
      <patternFill patternType="solid">
        <fgColor rgb="FFA6A6A6"/>
        <bgColor rgb="FFA6A6A6"/>
      </patternFill>
    </fill>
    <fill>
      <patternFill patternType="solid">
        <fgColor rgb="FFD8D8D8"/>
        <bgColor rgb="FFD8D8D8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ck">
        <color rgb="FF000000"/>
      </right>
      <top style="thick">
        <color rgb="FF000000"/>
      </top>
      <bottom style="hair">
        <color rgb="FF000000"/>
      </bottom>
      <diagonal/>
    </border>
    <border>
      <left style="thick">
        <color rgb="FF000000"/>
      </left>
      <right style="hair">
        <color rgb="FF000000"/>
      </right>
      <top style="thick">
        <color rgb="FF000000"/>
      </top>
      <bottom style="hair">
        <color rgb="FF000000"/>
      </bottom>
      <diagonal/>
    </border>
    <border>
      <left style="hair">
        <color rgb="FF000000"/>
      </left>
      <right style="thick">
        <color rgb="FF000000"/>
      </right>
      <top style="hair">
        <color rgb="FF000000"/>
      </top>
      <bottom style="thick">
        <color rgb="FF000000"/>
      </bottom>
      <diagonal/>
    </border>
    <border>
      <left style="thick">
        <color rgb="FF000000"/>
      </left>
      <right style="hair">
        <color rgb="FF000000"/>
      </right>
      <top style="hair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6" fillId="0" borderId="1" xfId="0" applyFont="1" applyBorder="1" applyAlignment="1"/>
    <xf numFmtId="0" fontId="3" fillId="0" borderId="0" xfId="0" applyFont="1" applyAlignment="1"/>
    <xf numFmtId="0" fontId="3" fillId="2" borderId="1" xfId="0" applyFont="1" applyFill="1" applyBorder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12" fillId="2" borderId="1" xfId="0" applyFont="1" applyFill="1" applyBorder="1" applyAlignment="1"/>
    <xf numFmtId="0" fontId="14" fillId="0" borderId="0" xfId="0" applyFont="1" applyAlignment="1"/>
    <xf numFmtId="0" fontId="15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7" fillId="0" borderId="0" xfId="0" applyFont="1" applyAlignment="1"/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top" wrapText="1"/>
    </xf>
    <xf numFmtId="0" fontId="21" fillId="0" borderId="21" xfId="0" applyFont="1" applyBorder="1" applyAlignment="1">
      <alignment vertical="top" wrapText="1"/>
    </xf>
    <xf numFmtId="0" fontId="21" fillId="0" borderId="22" xfId="0" applyFont="1" applyBorder="1" applyAlignment="1">
      <alignment vertical="top" wrapText="1"/>
    </xf>
    <xf numFmtId="0" fontId="19" fillId="0" borderId="21" xfId="0" applyFont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top" wrapText="1"/>
    </xf>
    <xf numFmtId="0" fontId="21" fillId="2" borderId="23" xfId="0" applyFont="1" applyFill="1" applyBorder="1" applyAlignment="1">
      <alignment vertical="top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2" fontId="19" fillId="3" borderId="28" xfId="0" applyNumberFormat="1" applyFont="1" applyFill="1" applyBorder="1" applyAlignment="1">
      <alignment horizontal="center" vertical="center" wrapText="1"/>
    </xf>
    <xf numFmtId="2" fontId="19" fillId="4" borderId="28" xfId="0" applyNumberFormat="1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vertical="top" wrapText="1"/>
    </xf>
    <xf numFmtId="2" fontId="22" fillId="3" borderId="31" xfId="0" applyNumberFormat="1" applyFont="1" applyFill="1" applyBorder="1" applyAlignment="1">
      <alignment horizontal="center" vertical="center" wrapText="1"/>
    </xf>
    <xf numFmtId="2" fontId="22" fillId="4" borderId="31" xfId="0" applyNumberFormat="1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vertical="top" wrapText="1"/>
    </xf>
    <xf numFmtId="2" fontId="22" fillId="0" borderId="31" xfId="0" applyNumberFormat="1" applyFont="1" applyBorder="1" applyAlignment="1">
      <alignment horizontal="center" vertical="center" wrapText="1"/>
    </xf>
    <xf numFmtId="2" fontId="22" fillId="2" borderId="31" xfId="0" applyNumberFormat="1" applyFont="1" applyFill="1" applyBorder="1" applyAlignment="1">
      <alignment horizontal="center" vertical="center" wrapText="1"/>
    </xf>
    <xf numFmtId="0" fontId="16" fillId="0" borderId="32" xfId="0" applyFont="1" applyBorder="1" applyAlignment="1"/>
    <xf numFmtId="2" fontId="16" fillId="0" borderId="31" xfId="0" applyNumberFormat="1" applyFont="1" applyBorder="1" applyAlignment="1">
      <alignment horizontal="left"/>
    </xf>
    <xf numFmtId="0" fontId="16" fillId="3" borderId="32" xfId="0" applyFont="1" applyFill="1" applyBorder="1" applyAlignment="1"/>
    <xf numFmtId="2" fontId="17" fillId="3" borderId="31" xfId="0" applyNumberFormat="1" applyFont="1" applyFill="1" applyBorder="1" applyAlignment="1">
      <alignment horizontal="center"/>
    </xf>
    <xf numFmtId="0" fontId="19" fillId="0" borderId="32" xfId="0" applyFont="1" applyBorder="1" applyAlignment="1">
      <alignment horizontal="left" vertical="center" wrapText="1"/>
    </xf>
    <xf numFmtId="0" fontId="16" fillId="0" borderId="33" xfId="0" applyFont="1" applyBorder="1" applyAlignment="1"/>
    <xf numFmtId="0" fontId="1" fillId="0" borderId="0" xfId="0" applyFont="1" applyAlignment="1"/>
    <xf numFmtId="0" fontId="22" fillId="0" borderId="34" xfId="0" applyFont="1" applyBorder="1" applyAlignment="1">
      <alignment horizontal="center" vertical="center" wrapText="1"/>
    </xf>
    <xf numFmtId="0" fontId="16" fillId="0" borderId="2" xfId="0" applyFont="1" applyBorder="1" applyAlignment="1"/>
    <xf numFmtId="2" fontId="16" fillId="0" borderId="35" xfId="0" applyNumberFormat="1" applyFont="1" applyBorder="1" applyAlignment="1">
      <alignment horizontal="left"/>
    </xf>
    <xf numFmtId="2" fontId="22" fillId="0" borderId="35" xfId="0" applyNumberFormat="1" applyFont="1" applyBorder="1" applyAlignment="1">
      <alignment horizontal="center" vertical="center" wrapText="1"/>
    </xf>
    <xf numFmtId="2" fontId="22" fillId="2" borderId="36" xfId="0" applyNumberFormat="1" applyFont="1" applyFill="1" applyBorder="1" applyAlignment="1">
      <alignment horizontal="center" vertical="center" wrapText="1"/>
    </xf>
    <xf numFmtId="0" fontId="22" fillId="5" borderId="32" xfId="0" applyFont="1" applyFill="1" applyBorder="1" applyAlignment="1">
      <alignment horizontal="center" vertical="center" wrapText="1"/>
    </xf>
    <xf numFmtId="0" fontId="23" fillId="5" borderId="37" xfId="0" applyFont="1" applyFill="1" applyBorder="1" applyAlignment="1">
      <alignment vertical="top" wrapText="1"/>
    </xf>
    <xf numFmtId="0" fontId="21" fillId="5" borderId="32" xfId="0" applyFont="1" applyFill="1" applyBorder="1" applyAlignment="1">
      <alignment horizontal="center" wrapText="1"/>
    </xf>
    <xf numFmtId="2" fontId="22" fillId="5" borderId="32" xfId="0" applyNumberFormat="1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left" vertical="top" wrapText="1"/>
    </xf>
    <xf numFmtId="0" fontId="1" fillId="2" borderId="32" xfId="0" applyFont="1" applyFill="1" applyBorder="1" applyAlignment="1">
      <alignment vertical="top" wrapText="1"/>
    </xf>
    <xf numFmtId="2" fontId="22" fillId="2" borderId="32" xfId="0" applyNumberFormat="1" applyFont="1" applyFill="1" applyBorder="1" applyAlignment="1">
      <alignment horizontal="center" vertical="center" wrapText="1"/>
    </xf>
    <xf numFmtId="0" fontId="16" fillId="2" borderId="32" xfId="0" applyFont="1" applyFill="1" applyBorder="1" applyAlignment="1"/>
    <xf numFmtId="2" fontId="16" fillId="2" borderId="32" xfId="0" applyNumberFormat="1" applyFont="1" applyFill="1" applyBorder="1" applyAlignment="1">
      <alignment horizontal="left"/>
    </xf>
    <xf numFmtId="0" fontId="22" fillId="0" borderId="32" xfId="0" applyFont="1" applyBorder="1" applyAlignment="1">
      <alignment horizontal="center" vertical="center" wrapText="1"/>
    </xf>
    <xf numFmtId="2" fontId="16" fillId="0" borderId="32" xfId="0" applyNumberFormat="1" applyFont="1" applyBorder="1" applyAlignment="1">
      <alignment horizontal="left"/>
    </xf>
    <xf numFmtId="2" fontId="22" fillId="0" borderId="32" xfId="0" applyNumberFormat="1" applyFont="1" applyBorder="1" applyAlignment="1">
      <alignment horizontal="center" vertical="center" wrapText="1"/>
    </xf>
    <xf numFmtId="0" fontId="1" fillId="5" borderId="32" xfId="0" applyFont="1" applyFill="1" applyBorder="1" applyAlignment="1">
      <alignment vertical="top" wrapText="1"/>
    </xf>
    <xf numFmtId="0" fontId="22" fillId="0" borderId="38" xfId="0" applyFont="1" applyBorder="1" applyAlignment="1">
      <alignment horizontal="center" vertical="center" wrapText="1"/>
    </xf>
    <xf numFmtId="0" fontId="23" fillId="0" borderId="38" xfId="0" applyFont="1" applyBorder="1" applyAlignment="1">
      <alignment vertical="top" wrapText="1"/>
    </xf>
    <xf numFmtId="0" fontId="1" fillId="0" borderId="38" xfId="0" applyFont="1" applyBorder="1" applyAlignment="1">
      <alignment vertical="top" wrapText="1"/>
    </xf>
    <xf numFmtId="2" fontId="22" fillId="0" borderId="38" xfId="0" applyNumberFormat="1" applyFont="1" applyBorder="1" applyAlignment="1">
      <alignment horizontal="center" vertical="center" wrapText="1"/>
    </xf>
    <xf numFmtId="2" fontId="22" fillId="2" borderId="39" xfId="0" applyNumberFormat="1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vertical="top" wrapText="1"/>
    </xf>
    <xf numFmtId="2" fontId="22" fillId="3" borderId="28" xfId="0" applyNumberFormat="1" applyFont="1" applyFill="1" applyBorder="1" applyAlignment="1">
      <alignment horizontal="center" vertical="center" wrapText="1"/>
    </xf>
    <xf numFmtId="2" fontId="22" fillId="6" borderId="28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/>
    <xf numFmtId="0" fontId="22" fillId="2" borderId="29" xfId="0" applyFont="1" applyFill="1" applyBorder="1" applyAlignment="1">
      <alignment horizontal="center" vertical="center" wrapText="1"/>
    </xf>
    <xf numFmtId="2" fontId="16" fillId="2" borderId="31" xfId="0" applyNumberFormat="1" applyFont="1" applyFill="1" applyBorder="1" applyAlignment="1">
      <alignment horizontal="left"/>
    </xf>
    <xf numFmtId="2" fontId="22" fillId="0" borderId="40" xfId="0" applyNumberFormat="1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5" borderId="41" xfId="0" applyFont="1" applyFill="1" applyBorder="1" applyAlignment="1">
      <alignment horizontal="center" vertical="center" wrapText="1"/>
    </xf>
    <xf numFmtId="0" fontId="23" fillId="5" borderId="32" xfId="0" applyFont="1" applyFill="1" applyBorder="1" applyAlignment="1">
      <alignment wrapText="1"/>
    </xf>
    <xf numFmtId="2" fontId="21" fillId="5" borderId="42" xfId="0" applyNumberFormat="1" applyFont="1" applyFill="1" applyBorder="1" applyAlignment="1">
      <alignment horizontal="center"/>
    </xf>
    <xf numFmtId="2" fontId="22" fillId="5" borderId="42" xfId="0" applyNumberFormat="1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vertical="top" wrapText="1"/>
    </xf>
    <xf numFmtId="2" fontId="22" fillId="2" borderId="42" xfId="0" applyNumberFormat="1" applyFont="1" applyFill="1" applyBorder="1" applyAlignment="1">
      <alignment horizontal="center" vertical="center" wrapText="1"/>
    </xf>
    <xf numFmtId="0" fontId="16" fillId="0" borderId="43" xfId="0" applyFont="1" applyBorder="1" applyAlignment="1"/>
    <xf numFmtId="0" fontId="21" fillId="5" borderId="32" xfId="0" applyFont="1" applyFill="1" applyBorder="1" applyAlignment="1">
      <alignment horizontal="center"/>
    </xf>
    <xf numFmtId="0" fontId="22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wrapText="1"/>
    </xf>
    <xf numFmtId="0" fontId="1" fillId="0" borderId="9" xfId="0" applyFont="1" applyBorder="1" applyAlignment="1">
      <alignment vertical="top" wrapText="1"/>
    </xf>
    <xf numFmtId="2" fontId="22" fillId="0" borderId="9" xfId="0" applyNumberFormat="1" applyFont="1" applyBorder="1" applyAlignment="1">
      <alignment horizontal="center" vertical="center" wrapText="1"/>
    </xf>
    <xf numFmtId="2" fontId="22" fillId="2" borderId="44" xfId="0" applyNumberFormat="1" applyFont="1" applyFill="1" applyBorder="1" applyAlignment="1">
      <alignment horizontal="center" vertical="center" wrapText="1"/>
    </xf>
    <xf numFmtId="2" fontId="22" fillId="4" borderId="2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16" fillId="0" borderId="32" xfId="0" applyFont="1" applyBorder="1" applyAlignment="1">
      <alignment vertical="top" wrapText="1"/>
    </xf>
    <xf numFmtId="2" fontId="21" fillId="5" borderId="42" xfId="0" applyNumberFormat="1" applyFont="1" applyFill="1" applyBorder="1" applyAlignment="1">
      <alignment horizontal="center" wrapText="1"/>
    </xf>
    <xf numFmtId="0" fontId="16" fillId="2" borderId="33" xfId="0" applyFont="1" applyFill="1" applyBorder="1" applyAlignment="1"/>
    <xf numFmtId="0" fontId="22" fillId="5" borderId="45" xfId="0" applyFont="1" applyFill="1" applyBorder="1" applyAlignment="1">
      <alignment horizontal="center" vertical="center" wrapText="1"/>
    </xf>
    <xf numFmtId="2" fontId="22" fillId="5" borderId="46" xfId="0" applyNumberFormat="1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vertical="top" wrapText="1"/>
    </xf>
    <xf numFmtId="0" fontId="23" fillId="0" borderId="38" xfId="0" applyFont="1" applyBorder="1" applyAlignment="1">
      <alignment wrapText="1"/>
    </xf>
    <xf numFmtId="2" fontId="22" fillId="7" borderId="28" xfId="0" applyNumberFormat="1" applyFont="1" applyFill="1" applyBorder="1" applyAlignment="1">
      <alignment horizontal="center" vertical="center" wrapText="1"/>
    </xf>
    <xf numFmtId="0" fontId="16" fillId="0" borderId="47" xfId="0" applyFont="1" applyBorder="1" applyAlignment="1"/>
    <xf numFmtId="2" fontId="16" fillId="0" borderId="48" xfId="0" applyNumberFormat="1" applyFont="1" applyBorder="1" applyAlignment="1">
      <alignment horizontal="left"/>
    </xf>
    <xf numFmtId="2" fontId="22" fillId="0" borderId="42" xfId="0" applyNumberFormat="1" applyFont="1" applyBorder="1" applyAlignment="1">
      <alignment horizontal="center" vertical="center" wrapText="1"/>
    </xf>
    <xf numFmtId="0" fontId="16" fillId="0" borderId="32" xfId="0" applyFont="1" applyBorder="1" applyAlignment="1">
      <alignment wrapText="1"/>
    </xf>
    <xf numFmtId="0" fontId="23" fillId="5" borderId="32" xfId="0" applyFont="1" applyFill="1" applyBorder="1" applyAlignment="1">
      <alignment horizontal="left" wrapText="1"/>
    </xf>
    <xf numFmtId="0" fontId="21" fillId="5" borderId="42" xfId="0" applyFont="1" applyFill="1" applyBorder="1" applyAlignment="1">
      <alignment horizontal="center" vertical="top" wrapText="1"/>
    </xf>
    <xf numFmtId="0" fontId="1" fillId="5" borderId="42" xfId="0" applyFont="1" applyFill="1" applyBorder="1" applyAlignment="1">
      <alignment vertical="top" wrapText="1"/>
    </xf>
    <xf numFmtId="0" fontId="16" fillId="0" borderId="32" xfId="0" applyFont="1" applyBorder="1" applyAlignment="1"/>
    <xf numFmtId="2" fontId="16" fillId="0" borderId="31" xfId="0" applyNumberFormat="1" applyFont="1" applyBorder="1" applyAlignment="1">
      <alignment horizontal="left"/>
    </xf>
    <xf numFmtId="2" fontId="22" fillId="0" borderId="31" xfId="0" applyNumberFormat="1" applyFont="1" applyBorder="1" applyAlignment="1">
      <alignment horizontal="center" vertical="center" wrapText="1"/>
    </xf>
    <xf numFmtId="2" fontId="5" fillId="0" borderId="31" xfId="0" applyNumberFormat="1" applyFont="1" applyBorder="1" applyAlignment="1">
      <alignment horizontal="center" vertical="center"/>
    </xf>
    <xf numFmtId="0" fontId="21" fillId="5" borderId="46" xfId="0" applyFont="1" applyFill="1" applyBorder="1" applyAlignment="1">
      <alignment horizontal="center" vertical="top" wrapText="1"/>
    </xf>
    <xf numFmtId="0" fontId="16" fillId="2" borderId="49" xfId="0" applyFont="1" applyFill="1" applyBorder="1" applyAlignment="1"/>
    <xf numFmtId="2" fontId="16" fillId="2" borderId="50" xfId="0" applyNumberFormat="1" applyFont="1" applyFill="1" applyBorder="1" applyAlignment="1">
      <alignment horizontal="left"/>
    </xf>
    <xf numFmtId="0" fontId="1" fillId="5" borderId="31" xfId="0" applyFont="1" applyFill="1" applyBorder="1" applyAlignment="1"/>
    <xf numFmtId="0" fontId="19" fillId="5" borderId="51" xfId="0" applyFont="1" applyFill="1" applyBorder="1" applyAlignment="1">
      <alignment horizontal="left" vertical="center" wrapText="1"/>
    </xf>
    <xf numFmtId="2" fontId="21" fillId="5" borderId="52" xfId="0" applyNumberFormat="1" applyFont="1" applyFill="1" applyBorder="1" applyAlignment="1">
      <alignment horizontal="center"/>
    </xf>
    <xf numFmtId="0" fontId="1" fillId="5" borderId="1" xfId="0" applyFont="1" applyFill="1" applyBorder="1" applyAlignment="1"/>
    <xf numFmtId="0" fontId="19" fillId="5" borderId="1" xfId="0" applyFont="1" applyFill="1" applyBorder="1" applyAlignment="1">
      <alignment horizontal="left" vertical="center" wrapText="1"/>
    </xf>
    <xf numFmtId="2" fontId="21" fillId="5" borderId="1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2" fontId="22" fillId="0" borderId="0" xfId="0" applyNumberFormat="1" applyFont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left" vertical="center" wrapText="1"/>
    </xf>
    <xf numFmtId="0" fontId="21" fillId="5" borderId="32" xfId="0" applyFont="1" applyFill="1" applyBorder="1" applyAlignment="1">
      <alignment wrapText="1"/>
    </xf>
    <xf numFmtId="0" fontId="21" fillId="0" borderId="38" xfId="0" applyFont="1" applyBorder="1" applyAlignment="1">
      <alignment wrapText="1"/>
    </xf>
    <xf numFmtId="0" fontId="19" fillId="8" borderId="27" xfId="0" applyFont="1" applyFill="1" applyBorder="1" applyAlignment="1">
      <alignment horizontal="left" vertical="center" wrapText="1"/>
    </xf>
    <xf numFmtId="0" fontId="22" fillId="5" borderId="42" xfId="0" applyFont="1" applyFill="1" applyBorder="1" applyAlignment="1">
      <alignment horizontal="center" vertical="center" wrapText="1"/>
    </xf>
    <xf numFmtId="0" fontId="23" fillId="5" borderId="42" xfId="0" applyFont="1" applyFill="1" applyBorder="1" applyAlignment="1">
      <alignment horizontal="left" wrapText="1"/>
    </xf>
    <xf numFmtId="0" fontId="23" fillId="0" borderId="38" xfId="0" applyFont="1" applyBorder="1" applyAlignment="1">
      <alignment horizontal="left" wrapText="1"/>
    </xf>
    <xf numFmtId="2" fontId="16" fillId="0" borderId="53" xfId="0" applyNumberFormat="1" applyFont="1" applyBorder="1" applyAlignment="1">
      <alignment horizontal="left"/>
    </xf>
    <xf numFmtId="2" fontId="22" fillId="0" borderId="10" xfId="0" applyNumberFormat="1" applyFont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vertical="top" wrapText="1"/>
    </xf>
    <xf numFmtId="0" fontId="22" fillId="6" borderId="36" xfId="0" applyFont="1" applyFill="1" applyBorder="1" applyAlignment="1">
      <alignment horizontal="center" vertical="center" wrapText="1"/>
    </xf>
    <xf numFmtId="0" fontId="23" fillId="6" borderId="37" xfId="0" applyFont="1" applyFill="1" applyBorder="1" applyAlignment="1">
      <alignment vertical="top" wrapText="1"/>
    </xf>
    <xf numFmtId="2" fontId="22" fillId="6" borderId="36" xfId="0" applyNumberFormat="1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vertical="top" wrapText="1"/>
    </xf>
    <xf numFmtId="0" fontId="1" fillId="5" borderId="28" xfId="0" applyFont="1" applyFill="1" applyBorder="1" applyAlignment="1"/>
    <xf numFmtId="2" fontId="21" fillId="5" borderId="28" xfId="0" applyNumberFormat="1" applyFont="1" applyFill="1" applyBorder="1" applyAlignment="1">
      <alignment horizontal="center"/>
    </xf>
    <xf numFmtId="0" fontId="1" fillId="9" borderId="1" xfId="0" applyFont="1" applyFill="1" applyBorder="1" applyAlignment="1"/>
    <xf numFmtId="2" fontId="21" fillId="9" borderId="1" xfId="0" applyNumberFormat="1" applyFont="1" applyFill="1" applyBorder="1" applyAlignment="1">
      <alignment horizontal="center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vertical="top" wrapText="1"/>
    </xf>
    <xf numFmtId="2" fontId="21" fillId="0" borderId="0" xfId="0" applyNumberFormat="1" applyFont="1" applyAlignment="1">
      <alignment vertical="top" wrapText="1"/>
    </xf>
    <xf numFmtId="2" fontId="19" fillId="0" borderId="0" xfId="0" applyNumberFormat="1" applyFont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5" xfId="0" applyFont="1" applyBorder="1"/>
    <xf numFmtId="0" fontId="20" fillId="0" borderId="6" xfId="0" applyFont="1" applyBorder="1"/>
    <xf numFmtId="0" fontId="20" fillId="0" borderId="13" xfId="0" applyFont="1" applyBorder="1"/>
    <xf numFmtId="0" fontId="0" fillId="0" borderId="0" xfId="0" applyFont="1" applyAlignment="1"/>
    <xf numFmtId="0" fontId="20" fillId="0" borderId="14" xfId="0" applyFont="1" applyBorder="1"/>
    <xf numFmtId="0" fontId="20" fillId="0" borderId="18" xfId="0" applyFont="1" applyBorder="1"/>
    <xf numFmtId="0" fontId="20" fillId="0" borderId="19" xfId="0" applyFont="1" applyBorder="1"/>
    <xf numFmtId="0" fontId="20" fillId="0" borderId="20" xfId="0" applyFont="1" applyBorder="1"/>
    <xf numFmtId="0" fontId="19" fillId="2" borderId="8" xfId="0" applyFont="1" applyFill="1" applyBorder="1" applyAlignment="1">
      <alignment horizontal="center" vertical="center" wrapText="1"/>
    </xf>
    <xf numFmtId="0" fontId="20" fillId="0" borderId="9" xfId="0" applyFont="1" applyBorder="1"/>
    <xf numFmtId="0" fontId="20" fillId="0" borderId="10" xfId="0" applyFont="1" applyBorder="1"/>
    <xf numFmtId="0" fontId="15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11" xfId="0" applyFont="1" applyBorder="1"/>
    <xf numFmtId="0" fontId="19" fillId="0" borderId="3" xfId="0" applyFont="1" applyBorder="1" applyAlignment="1">
      <alignment horizontal="center" vertical="center" wrapText="1"/>
    </xf>
    <xf numFmtId="0" fontId="20" fillId="0" borderId="12" xfId="0" applyFont="1" applyBorder="1"/>
    <xf numFmtId="0" fontId="20" fillId="0" borderId="1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4"/>
  <sheetViews>
    <sheetView tabSelected="1" topLeftCell="A53" workbookViewId="0">
      <selection activeCell="M10" sqref="M10"/>
    </sheetView>
  </sheetViews>
  <sheetFormatPr defaultColWidth="14.42578125" defaultRowHeight="15" customHeight="1" x14ac:dyDescent="0.2"/>
  <cols>
    <col min="1" max="1" width="8.7109375" customWidth="1"/>
    <col min="2" max="2" width="7.85546875" customWidth="1"/>
    <col min="3" max="3" width="52.5703125" customWidth="1"/>
    <col min="4" max="4" width="15.28515625" customWidth="1"/>
    <col min="5" max="5" width="7.5703125" customWidth="1"/>
    <col min="6" max="6" width="7.140625" customWidth="1"/>
    <col min="7" max="7" width="7.42578125" customWidth="1"/>
    <col min="8" max="8" width="14.28515625" customWidth="1"/>
    <col min="9" max="12" width="8.28515625" customWidth="1"/>
    <col min="13" max="32" width="8.7109375" customWidth="1"/>
  </cols>
  <sheetData>
    <row r="1" spans="1:32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5.75" customHeight="1" x14ac:dyDescent="0.25">
      <c r="A2" s="1"/>
      <c r="B2" s="3" t="s">
        <v>0</v>
      </c>
      <c r="C2" s="4"/>
      <c r="D2" s="5"/>
      <c r="E2" s="5"/>
      <c r="F2" s="3" t="s">
        <v>1</v>
      </c>
      <c r="G2" s="3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.75" customHeight="1" x14ac:dyDescent="0.25">
      <c r="A3" s="1"/>
      <c r="B3" s="3"/>
      <c r="C3" s="4"/>
      <c r="D3" s="5"/>
      <c r="E3" s="5"/>
      <c r="F3" s="6"/>
      <c r="G3" s="6"/>
      <c r="H3" s="6"/>
      <c r="I3" s="6"/>
      <c r="J3" s="6"/>
      <c r="K3" s="6"/>
      <c r="L3" s="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25">
      <c r="A4" s="1"/>
      <c r="B4" s="6" t="s">
        <v>2</v>
      </c>
      <c r="C4" s="4"/>
      <c r="D4" s="5"/>
      <c r="E4" s="5"/>
      <c r="F4" s="6" t="s">
        <v>189</v>
      </c>
      <c r="G4" s="6"/>
      <c r="H4" s="6"/>
      <c r="I4" s="6"/>
      <c r="J4" s="6"/>
      <c r="K4" s="6"/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5.75" customHeight="1" x14ac:dyDescent="0.25">
      <c r="A5" s="1"/>
      <c r="B5" s="3"/>
      <c r="C5" s="4"/>
      <c r="D5" s="5"/>
      <c r="E5" s="5"/>
      <c r="F5" s="6" t="s">
        <v>190</v>
      </c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5">
      <c r="A6" s="1"/>
      <c r="B6" s="7" t="s">
        <v>3</v>
      </c>
      <c r="C6" s="4"/>
      <c r="D6" s="5"/>
      <c r="E6" s="5"/>
      <c r="F6" s="6" t="s">
        <v>191</v>
      </c>
      <c r="G6" s="6"/>
      <c r="H6" s="6"/>
      <c r="I6" s="6"/>
      <c r="J6" s="6"/>
      <c r="K6" s="6"/>
      <c r="L6" s="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5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5">
      <c r="A8" s="1"/>
      <c r="B8" s="8"/>
      <c r="C8" s="8"/>
      <c r="D8" s="8"/>
      <c r="E8" s="8"/>
      <c r="F8" s="8"/>
      <c r="G8" s="8"/>
      <c r="H8" s="8"/>
      <c r="I8" s="9"/>
      <c r="J8" s="8"/>
      <c r="K8" s="8"/>
      <c r="L8" s="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5">
      <c r="A9" s="1"/>
      <c r="B9" s="8"/>
      <c r="C9" s="8"/>
      <c r="D9" s="8"/>
      <c r="E9" s="8"/>
      <c r="F9" s="8"/>
      <c r="G9" s="8"/>
      <c r="H9" s="8"/>
      <c r="I9" s="9"/>
      <c r="J9" s="8"/>
      <c r="K9" s="8"/>
      <c r="L9" s="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5">
      <c r="A10" s="1"/>
      <c r="B10" s="8"/>
      <c r="C10" s="8"/>
      <c r="D10" s="8"/>
      <c r="E10" s="8"/>
      <c r="F10" s="8"/>
      <c r="G10" s="8"/>
      <c r="H10" s="8"/>
      <c r="I10" s="9"/>
      <c r="J10" s="8"/>
      <c r="K10" s="8"/>
      <c r="L10" s="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A11" s="1"/>
      <c r="B11" s="8"/>
      <c r="C11" s="8"/>
      <c r="D11" s="8"/>
      <c r="E11" s="8"/>
      <c r="F11" s="8"/>
      <c r="G11" s="8"/>
      <c r="H11" s="8"/>
      <c r="I11" s="9"/>
      <c r="J11" s="8"/>
      <c r="K11" s="8"/>
      <c r="L11" s="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5">
      <c r="A12" s="1"/>
      <c r="B12" s="8"/>
      <c r="C12" s="8"/>
      <c r="D12" s="8"/>
      <c r="E12" s="8"/>
      <c r="F12" s="8"/>
      <c r="G12" s="8"/>
      <c r="H12" s="8"/>
      <c r="I12" s="9"/>
      <c r="J12" s="8"/>
      <c r="K12" s="8"/>
      <c r="L12" s="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5">
      <c r="A13" s="1"/>
      <c r="B13" s="8"/>
      <c r="C13" s="8"/>
      <c r="D13" s="8"/>
      <c r="E13" s="8"/>
      <c r="F13" s="8"/>
      <c r="G13" s="8"/>
      <c r="H13" s="8"/>
      <c r="I13" s="9"/>
      <c r="J13" s="8"/>
      <c r="K13" s="8"/>
      <c r="L13" s="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5">
      <c r="A14" s="1"/>
      <c r="B14" s="8"/>
      <c r="C14" s="8"/>
      <c r="D14" s="8"/>
      <c r="E14" s="8"/>
      <c r="F14" s="8"/>
      <c r="G14" s="8"/>
      <c r="H14" s="8"/>
      <c r="I14" s="9"/>
      <c r="J14" s="8"/>
      <c r="K14" s="8"/>
      <c r="L14" s="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26.25" customHeight="1" x14ac:dyDescent="0.25">
      <c r="A15" s="1"/>
      <c r="B15" s="8"/>
      <c r="C15" s="8"/>
      <c r="D15" s="8"/>
      <c r="E15" s="8"/>
      <c r="F15" s="8"/>
      <c r="G15" s="8"/>
      <c r="H15" s="8"/>
      <c r="I15" s="9"/>
      <c r="J15" s="8"/>
      <c r="K15" s="8"/>
      <c r="L15" s="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5">
      <c r="A16" s="1"/>
      <c r="B16" s="8"/>
      <c r="C16" s="8"/>
      <c r="D16" s="8"/>
      <c r="E16" s="8"/>
      <c r="F16" s="8"/>
      <c r="G16" s="8"/>
      <c r="H16" s="8"/>
      <c r="I16" s="9"/>
      <c r="J16" s="8"/>
      <c r="K16" s="8"/>
      <c r="L16" s="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5">
      <c r="A17" s="1"/>
      <c r="B17" s="8"/>
      <c r="C17" s="8"/>
      <c r="D17" s="8"/>
      <c r="E17" s="8"/>
      <c r="F17" s="8"/>
      <c r="G17" s="8"/>
      <c r="H17" s="8"/>
      <c r="I17" s="9"/>
      <c r="J17" s="8"/>
      <c r="K17" s="8"/>
      <c r="L17" s="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5">
      <c r="A18" s="1"/>
      <c r="B18" s="8"/>
      <c r="C18" s="8"/>
      <c r="D18" s="8"/>
      <c r="E18" s="8"/>
      <c r="F18" s="8"/>
      <c r="G18" s="8"/>
      <c r="H18" s="8"/>
      <c r="I18" s="9"/>
      <c r="J18" s="8"/>
      <c r="K18" s="8"/>
      <c r="L18" s="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27" customHeight="1" x14ac:dyDescent="0.25">
      <c r="A19" s="1"/>
      <c r="B19" s="8"/>
      <c r="C19" s="8"/>
      <c r="D19" s="8"/>
      <c r="E19" s="8"/>
      <c r="F19" s="8"/>
      <c r="G19" s="8"/>
      <c r="H19" s="8"/>
      <c r="I19" s="9"/>
      <c r="J19" s="8"/>
      <c r="K19" s="8"/>
      <c r="L19" s="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39.75" customHeight="1" x14ac:dyDescent="0.35">
      <c r="A20" s="10"/>
      <c r="B20" s="11"/>
      <c r="C20" s="12" t="s">
        <v>4</v>
      </c>
      <c r="D20" s="12"/>
      <c r="E20" s="12"/>
      <c r="F20" s="13"/>
      <c r="G20" s="11"/>
      <c r="H20" s="11"/>
      <c r="I20" s="14"/>
      <c r="J20" s="11"/>
      <c r="K20" s="11"/>
      <c r="L20" s="14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ht="32.25" customHeight="1" x14ac:dyDescent="0.35">
      <c r="A21" s="10"/>
      <c r="B21" s="11"/>
      <c r="C21" s="12" t="s">
        <v>5</v>
      </c>
      <c r="D21" s="12"/>
      <c r="E21" s="15"/>
      <c r="F21" s="16"/>
      <c r="G21" s="11"/>
      <c r="H21" s="11"/>
      <c r="I21" s="14"/>
      <c r="J21" s="11"/>
      <c r="K21" s="11"/>
      <c r="L21" s="14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ht="24" customHeight="1" x14ac:dyDescent="0.4">
      <c r="A22" s="17"/>
      <c r="B22" s="18"/>
      <c r="C22" s="19"/>
      <c r="D22" s="19"/>
      <c r="E22" s="19"/>
      <c r="F22" s="18"/>
      <c r="G22" s="18"/>
      <c r="H22" s="18"/>
      <c r="I22" s="20"/>
      <c r="J22" s="18"/>
      <c r="K22" s="18"/>
      <c r="L22" s="20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ht="129" customHeight="1" x14ac:dyDescent="0.4">
      <c r="A23" s="21"/>
      <c r="B23" s="186" t="s">
        <v>6</v>
      </c>
      <c r="C23" s="178"/>
      <c r="D23" s="178"/>
      <c r="E23" s="178"/>
      <c r="F23" s="178"/>
      <c r="G23" s="178"/>
      <c r="H23" s="178"/>
      <c r="I23" s="178"/>
      <c r="J23" s="178"/>
      <c r="K23" s="178"/>
      <c r="L23" s="22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</row>
    <row r="24" spans="1:32" ht="2.25" customHeight="1" x14ac:dyDescent="0.25">
      <c r="A24" s="1"/>
      <c r="B24" s="8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4.25" customHeight="1" x14ac:dyDescent="0.25">
      <c r="A25" s="1"/>
      <c r="B25" s="8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4.25" customHeight="1" x14ac:dyDescent="0.25">
      <c r="A26" s="1"/>
      <c r="B26" s="8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" customHeight="1" x14ac:dyDescent="0.25">
      <c r="A27" s="1"/>
      <c r="B27" s="24" t="s">
        <v>7</v>
      </c>
      <c r="C27" s="8"/>
      <c r="D27" s="8"/>
      <c r="E27" s="8"/>
      <c r="F27" s="8"/>
      <c r="G27" s="25"/>
      <c r="H27" s="25"/>
      <c r="I27" s="25"/>
      <c r="J27" s="25"/>
      <c r="K27" s="8"/>
      <c r="L27" s="25" t="s">
        <v>8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.75" customHeight="1" x14ac:dyDescent="0.25">
      <c r="A28" s="1"/>
      <c r="B28" s="26" t="s">
        <v>9</v>
      </c>
      <c r="C28" s="8"/>
      <c r="D28" s="8"/>
      <c r="E28" s="8"/>
      <c r="F28" s="9"/>
      <c r="G28" s="8"/>
      <c r="H28" s="25"/>
      <c r="I28" s="8"/>
      <c r="J28" s="25"/>
      <c r="K28" s="8"/>
      <c r="L28" s="25" t="s">
        <v>10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36.75" customHeight="1" x14ac:dyDescent="0.25">
      <c r="A29" s="1"/>
      <c r="B29" s="27"/>
      <c r="C29" s="27"/>
      <c r="D29" s="27"/>
      <c r="E29" s="27"/>
      <c r="F29" s="27"/>
      <c r="G29" s="27"/>
      <c r="H29" s="27"/>
      <c r="I29" s="28"/>
      <c r="J29" s="27"/>
      <c r="K29" s="27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33" customHeight="1" x14ac:dyDescent="0.25">
      <c r="A30" s="1"/>
      <c r="B30" s="187" t="s">
        <v>11</v>
      </c>
      <c r="C30" s="29" t="s">
        <v>12</v>
      </c>
      <c r="D30" s="189" t="s">
        <v>13</v>
      </c>
      <c r="E30" s="174" t="s">
        <v>14</v>
      </c>
      <c r="F30" s="175"/>
      <c r="G30" s="176"/>
      <c r="H30" s="30" t="s">
        <v>15</v>
      </c>
      <c r="I30" s="183" t="s">
        <v>16</v>
      </c>
      <c r="J30" s="184"/>
      <c r="K30" s="184"/>
      <c r="L30" s="18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7.25" customHeight="1" x14ac:dyDescent="0.25">
      <c r="A31" s="1"/>
      <c r="B31" s="188"/>
      <c r="C31" s="31" t="s">
        <v>17</v>
      </c>
      <c r="D31" s="190"/>
      <c r="E31" s="177"/>
      <c r="F31" s="178"/>
      <c r="G31" s="179"/>
      <c r="H31" s="32" t="s">
        <v>18</v>
      </c>
      <c r="I31" s="33"/>
      <c r="J31" s="32"/>
      <c r="K31" s="32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33" customHeight="1" x14ac:dyDescent="0.25">
      <c r="A32" s="1"/>
      <c r="B32" s="188"/>
      <c r="C32" s="34"/>
      <c r="D32" s="191"/>
      <c r="E32" s="180"/>
      <c r="F32" s="181"/>
      <c r="G32" s="182"/>
      <c r="H32" s="32" t="s">
        <v>19</v>
      </c>
      <c r="I32" s="33" t="s">
        <v>20</v>
      </c>
      <c r="J32" s="32" t="s">
        <v>21</v>
      </c>
      <c r="K32" s="32" t="s">
        <v>22</v>
      </c>
      <c r="L32" s="33" t="s">
        <v>23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7.25" customHeight="1" x14ac:dyDescent="0.25">
      <c r="A33" s="1"/>
      <c r="B33" s="35"/>
      <c r="C33" s="36"/>
      <c r="D33" s="35"/>
      <c r="E33" s="37" t="s">
        <v>24</v>
      </c>
      <c r="F33" s="37" t="s">
        <v>25</v>
      </c>
      <c r="G33" s="37" t="s">
        <v>26</v>
      </c>
      <c r="H33" s="35"/>
      <c r="I33" s="38"/>
      <c r="J33" s="35"/>
      <c r="K33" s="35"/>
      <c r="L33" s="3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6.5" customHeight="1" x14ac:dyDescent="0.25">
      <c r="A34" s="1"/>
      <c r="B34" s="40">
        <v>1</v>
      </c>
      <c r="C34" s="41">
        <v>2</v>
      </c>
      <c r="D34" s="41">
        <v>3</v>
      </c>
      <c r="E34" s="41">
        <v>4</v>
      </c>
      <c r="F34" s="41">
        <v>5</v>
      </c>
      <c r="G34" s="41">
        <v>6</v>
      </c>
      <c r="H34" s="41">
        <v>7</v>
      </c>
      <c r="I34" s="42">
        <v>8</v>
      </c>
      <c r="J34" s="41">
        <v>9</v>
      </c>
      <c r="K34" s="41">
        <v>10</v>
      </c>
      <c r="L34" s="42">
        <v>11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7.25" customHeight="1" x14ac:dyDescent="0.25">
      <c r="A35" s="1"/>
      <c r="B35" s="43"/>
      <c r="C35" s="44" t="s">
        <v>27</v>
      </c>
      <c r="D35" s="45"/>
      <c r="E35" s="46"/>
      <c r="F35" s="46"/>
      <c r="G35" s="46"/>
      <c r="H35" s="46"/>
      <c r="I35" s="47"/>
      <c r="J35" s="46"/>
      <c r="K35" s="46"/>
      <c r="L35" s="4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7.25" customHeight="1" x14ac:dyDescent="0.25">
      <c r="A36" s="1"/>
      <c r="B36" s="48"/>
      <c r="C36" s="49" t="s">
        <v>28</v>
      </c>
      <c r="D36" s="50"/>
      <c r="E36" s="51"/>
      <c r="F36" s="51"/>
      <c r="G36" s="51"/>
      <c r="H36" s="51"/>
      <c r="I36" s="52"/>
      <c r="J36" s="51"/>
      <c r="K36" s="51"/>
      <c r="L36" s="5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7.25" customHeight="1" x14ac:dyDescent="0.25">
      <c r="A37" s="1"/>
      <c r="B37" s="53"/>
      <c r="C37" s="54" t="s">
        <v>29</v>
      </c>
      <c r="D37" s="55"/>
      <c r="E37" s="56"/>
      <c r="F37" s="56"/>
      <c r="G37" s="56"/>
      <c r="H37" s="56"/>
      <c r="I37" s="57"/>
      <c r="J37" s="56"/>
      <c r="K37" s="56"/>
      <c r="L37" s="5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6.5" customHeight="1" x14ac:dyDescent="0.25">
      <c r="A38" s="1"/>
      <c r="B38" s="53">
        <v>14</v>
      </c>
      <c r="C38" s="58" t="s">
        <v>30</v>
      </c>
      <c r="D38" s="59" t="s">
        <v>31</v>
      </c>
      <c r="E38" s="56">
        <v>0.1</v>
      </c>
      <c r="F38" s="56">
        <v>7.2</v>
      </c>
      <c r="G38" s="56">
        <v>0.13</v>
      </c>
      <c r="H38" s="56">
        <v>65.72</v>
      </c>
      <c r="I38" s="57"/>
      <c r="J38" s="56"/>
      <c r="K38" s="56">
        <v>40</v>
      </c>
      <c r="L38" s="57">
        <v>0.1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6.5" customHeight="1" x14ac:dyDescent="0.25">
      <c r="A39" s="1"/>
      <c r="B39" s="53">
        <v>182</v>
      </c>
      <c r="C39" s="58" t="s">
        <v>32</v>
      </c>
      <c r="D39" s="59" t="s">
        <v>33</v>
      </c>
      <c r="E39" s="56">
        <v>5.72</v>
      </c>
      <c r="F39" s="56">
        <v>8.92</v>
      </c>
      <c r="G39" s="56">
        <v>28.22</v>
      </c>
      <c r="H39" s="56">
        <v>217.14</v>
      </c>
      <c r="I39" s="57">
        <v>0.14000000000000001</v>
      </c>
      <c r="J39" s="56">
        <v>0.89</v>
      </c>
      <c r="K39" s="56">
        <v>44.19</v>
      </c>
      <c r="L39" s="57">
        <v>28.93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6.5" customHeight="1" x14ac:dyDescent="0.25">
      <c r="A40" s="1"/>
      <c r="B40" s="53">
        <v>379</v>
      </c>
      <c r="C40" s="58" t="s">
        <v>34</v>
      </c>
      <c r="D40" s="59" t="s">
        <v>35</v>
      </c>
      <c r="E40" s="56">
        <v>2.85</v>
      </c>
      <c r="F40" s="56">
        <v>2.41</v>
      </c>
      <c r="G40" s="56">
        <v>14.35</v>
      </c>
      <c r="H40" s="56">
        <v>90.54</v>
      </c>
      <c r="I40" s="57">
        <v>0.01</v>
      </c>
      <c r="J40" s="56">
        <v>0.01</v>
      </c>
      <c r="K40" s="56">
        <v>18</v>
      </c>
      <c r="L40" s="57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6.5" customHeight="1" x14ac:dyDescent="0.25">
      <c r="A41" s="1"/>
      <c r="B41" s="53">
        <v>338</v>
      </c>
      <c r="C41" s="58" t="s">
        <v>36</v>
      </c>
      <c r="D41" s="59" t="s">
        <v>37</v>
      </c>
      <c r="E41" s="56">
        <v>0.4</v>
      </c>
      <c r="F41" s="56">
        <v>0.4</v>
      </c>
      <c r="G41" s="56">
        <v>9.8000000000000007</v>
      </c>
      <c r="H41" s="56">
        <v>44.4</v>
      </c>
      <c r="I41" s="57">
        <v>2.5999999999999999E-2</v>
      </c>
      <c r="J41" s="56">
        <v>10</v>
      </c>
      <c r="K41" s="56"/>
      <c r="L41" s="57">
        <v>0.2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6.5" customHeight="1" x14ac:dyDescent="0.25">
      <c r="A42" s="1"/>
      <c r="B42" s="53"/>
      <c r="C42" s="58" t="s">
        <v>38</v>
      </c>
      <c r="D42" s="59" t="s">
        <v>39</v>
      </c>
      <c r="E42" s="56">
        <v>6.44</v>
      </c>
      <c r="F42" s="56">
        <v>0.64</v>
      </c>
      <c r="G42" s="56">
        <v>40.6</v>
      </c>
      <c r="H42" s="56">
        <v>198.34</v>
      </c>
      <c r="I42" s="57">
        <v>0.06</v>
      </c>
      <c r="J42" s="56"/>
      <c r="K42" s="56"/>
      <c r="L42" s="5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6.5" customHeight="1" x14ac:dyDescent="0.25">
      <c r="A43" s="1"/>
      <c r="B43" s="48"/>
      <c r="C43" s="60" t="s">
        <v>40</v>
      </c>
      <c r="D43" s="61">
        <v>520</v>
      </c>
      <c r="E43" s="51">
        <f t="shared" ref="E43:L43" si="0">SUM(E38:E42)</f>
        <v>15.510000000000002</v>
      </c>
      <c r="F43" s="51">
        <f t="shared" si="0"/>
        <v>19.57</v>
      </c>
      <c r="G43" s="51">
        <f t="shared" si="0"/>
        <v>93.1</v>
      </c>
      <c r="H43" s="51">
        <f t="shared" si="0"/>
        <v>616.14</v>
      </c>
      <c r="I43" s="51">
        <f t="shared" si="0"/>
        <v>0.23600000000000002</v>
      </c>
      <c r="J43" s="51">
        <f t="shared" si="0"/>
        <v>10.9</v>
      </c>
      <c r="K43" s="51">
        <f t="shared" si="0"/>
        <v>102.19</v>
      </c>
      <c r="L43" s="51">
        <f t="shared" si="0"/>
        <v>29.23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7.25" customHeight="1" x14ac:dyDescent="0.25">
      <c r="A44" s="1"/>
      <c r="B44" s="53"/>
      <c r="C44" s="62" t="s">
        <v>41</v>
      </c>
      <c r="D44" s="55"/>
      <c r="E44" s="56"/>
      <c r="F44" s="56"/>
      <c r="G44" s="56"/>
      <c r="H44" s="56"/>
      <c r="I44" s="57"/>
      <c r="J44" s="56"/>
      <c r="K44" s="56"/>
      <c r="L44" s="57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6.5" customHeight="1" x14ac:dyDescent="0.25">
      <c r="A45" s="1"/>
      <c r="B45" s="53">
        <v>45</v>
      </c>
      <c r="C45" s="58" t="s">
        <v>42</v>
      </c>
      <c r="D45" s="59" t="s">
        <v>43</v>
      </c>
      <c r="E45" s="56">
        <v>0.79</v>
      </c>
      <c r="F45" s="56">
        <v>3.64</v>
      </c>
      <c r="G45" s="56">
        <v>5.1100000000000003</v>
      </c>
      <c r="H45" s="56">
        <v>56.47</v>
      </c>
      <c r="I45" s="57">
        <v>0.01</v>
      </c>
      <c r="J45" s="56">
        <v>14.65</v>
      </c>
      <c r="K45" s="56"/>
      <c r="L45" s="57">
        <v>1.38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6.5" customHeight="1" x14ac:dyDescent="0.25">
      <c r="A46" s="1"/>
      <c r="B46" s="53">
        <v>102</v>
      </c>
      <c r="C46" s="58" t="s">
        <v>44</v>
      </c>
      <c r="D46" s="59" t="s">
        <v>45</v>
      </c>
      <c r="E46" s="56">
        <v>4.33</v>
      </c>
      <c r="F46" s="56">
        <v>4.17</v>
      </c>
      <c r="G46" s="56">
        <v>13.07</v>
      </c>
      <c r="H46" s="56">
        <v>117.62</v>
      </c>
      <c r="I46" s="57">
        <v>0.27</v>
      </c>
      <c r="J46" s="56">
        <v>4.5999999999999996</v>
      </c>
      <c r="K46" s="56"/>
      <c r="L46" s="57">
        <v>17.52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6.5" customHeight="1" x14ac:dyDescent="0.25">
      <c r="A47" s="1"/>
      <c r="B47" s="53">
        <v>291</v>
      </c>
      <c r="C47" s="58" t="s">
        <v>46</v>
      </c>
      <c r="D47" s="59" t="s">
        <v>47</v>
      </c>
      <c r="E47" s="56">
        <v>16.37</v>
      </c>
      <c r="F47" s="56">
        <v>9.81</v>
      </c>
      <c r="G47" s="56">
        <v>33.499000000000002</v>
      </c>
      <c r="H47" s="56">
        <v>286.25</v>
      </c>
      <c r="I47" s="57">
        <v>0.06</v>
      </c>
      <c r="J47" s="56">
        <v>3.76</v>
      </c>
      <c r="K47" s="56">
        <v>12.17</v>
      </c>
      <c r="L47" s="57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6.5" customHeight="1" x14ac:dyDescent="0.25">
      <c r="A48" s="1"/>
      <c r="B48" s="53">
        <v>377</v>
      </c>
      <c r="C48" s="63" t="s">
        <v>48</v>
      </c>
      <c r="D48" s="59" t="s">
        <v>49</v>
      </c>
      <c r="E48" s="56">
        <v>0.53</v>
      </c>
      <c r="F48" s="56">
        <v>0</v>
      </c>
      <c r="G48" s="56">
        <v>9.8699999999999992</v>
      </c>
      <c r="H48" s="56">
        <v>41.6</v>
      </c>
      <c r="I48" s="57"/>
      <c r="J48" s="56">
        <v>2.13</v>
      </c>
      <c r="K48" s="56"/>
      <c r="L48" s="5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6.5" customHeight="1" x14ac:dyDescent="0.25">
      <c r="A49" s="64"/>
      <c r="B49" s="53"/>
      <c r="C49" s="58" t="s">
        <v>50</v>
      </c>
      <c r="D49" s="59" t="s">
        <v>51</v>
      </c>
      <c r="E49" s="56">
        <v>4.74</v>
      </c>
      <c r="F49" s="56">
        <v>0.6</v>
      </c>
      <c r="G49" s="56">
        <v>28.98</v>
      </c>
      <c r="H49" s="56">
        <v>140.28</v>
      </c>
      <c r="I49" s="56">
        <v>0.06</v>
      </c>
      <c r="J49" s="56"/>
      <c r="K49" s="56"/>
      <c r="L49" s="56">
        <v>0.78</v>
      </c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</row>
    <row r="50" spans="1:32" ht="16.5" customHeight="1" x14ac:dyDescent="0.25">
      <c r="A50" s="1"/>
      <c r="B50" s="65"/>
      <c r="C50" s="66" t="s">
        <v>52</v>
      </c>
      <c r="D50" s="67" t="s">
        <v>53</v>
      </c>
      <c r="E50" s="68">
        <v>1.68</v>
      </c>
      <c r="F50" s="68">
        <v>0.33</v>
      </c>
      <c r="G50" s="68">
        <v>14.82</v>
      </c>
      <c r="H50" s="68">
        <v>68.97</v>
      </c>
      <c r="I50" s="69">
        <v>3.5000000000000003E-2</v>
      </c>
      <c r="J50" s="68"/>
      <c r="K50" s="68"/>
      <c r="L50" s="69">
        <v>0.27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.75" customHeight="1" x14ac:dyDescent="0.25">
      <c r="A51" s="1"/>
      <c r="B51" s="70"/>
      <c r="C51" s="71" t="s">
        <v>54</v>
      </c>
      <c r="D51" s="72" t="s">
        <v>55</v>
      </c>
      <c r="E51" s="73">
        <f t="shared" ref="E51:L51" si="1">SUM(E45:E50)</f>
        <v>28.440000000000005</v>
      </c>
      <c r="F51" s="73">
        <f t="shared" si="1"/>
        <v>18.55</v>
      </c>
      <c r="G51" s="73">
        <f t="shared" si="1"/>
        <v>105.34899999999999</v>
      </c>
      <c r="H51" s="73">
        <f t="shared" si="1"/>
        <v>711.19</v>
      </c>
      <c r="I51" s="73">
        <f t="shared" si="1"/>
        <v>0.43500000000000005</v>
      </c>
      <c r="J51" s="73">
        <f t="shared" si="1"/>
        <v>25.139999999999997</v>
      </c>
      <c r="K51" s="73">
        <f t="shared" si="1"/>
        <v>12.17</v>
      </c>
      <c r="L51" s="73">
        <f t="shared" si="1"/>
        <v>19.95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75" customHeight="1" x14ac:dyDescent="0.25">
      <c r="A52" s="1"/>
      <c r="B52" s="74"/>
      <c r="C52" s="75" t="s">
        <v>56</v>
      </c>
      <c r="D52" s="76"/>
      <c r="E52" s="77"/>
      <c r="F52" s="77"/>
      <c r="G52" s="77"/>
      <c r="H52" s="77"/>
      <c r="I52" s="77"/>
      <c r="J52" s="77"/>
      <c r="K52" s="77"/>
      <c r="L52" s="7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75" customHeight="1" x14ac:dyDescent="0.25">
      <c r="A53" s="1"/>
      <c r="B53" s="74">
        <v>429</v>
      </c>
      <c r="C53" s="78" t="s">
        <v>57</v>
      </c>
      <c r="D53" s="79" t="s">
        <v>37</v>
      </c>
      <c r="E53" s="77">
        <v>7.8</v>
      </c>
      <c r="F53" s="77">
        <v>6.12</v>
      </c>
      <c r="G53" s="77">
        <v>47.8</v>
      </c>
      <c r="H53" s="77">
        <v>278</v>
      </c>
      <c r="I53" s="77">
        <v>0.14000000000000001</v>
      </c>
      <c r="J53" s="77"/>
      <c r="K53" s="77">
        <v>7.5</v>
      </c>
      <c r="L53" s="77">
        <v>19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.75" customHeight="1" x14ac:dyDescent="0.25">
      <c r="A54" s="1"/>
      <c r="B54" s="80">
        <v>376</v>
      </c>
      <c r="C54" s="58" t="s">
        <v>58</v>
      </c>
      <c r="D54" s="81" t="s">
        <v>59</v>
      </c>
      <c r="E54" s="82">
        <v>0.53</v>
      </c>
      <c r="F54" s="82"/>
      <c r="G54" s="82">
        <v>9.4700000000000006</v>
      </c>
      <c r="H54" s="82">
        <v>40</v>
      </c>
      <c r="I54" s="77"/>
      <c r="J54" s="82">
        <v>0.27</v>
      </c>
      <c r="K54" s="82"/>
      <c r="L54" s="7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.75" customHeight="1" x14ac:dyDescent="0.25">
      <c r="A55" s="1"/>
      <c r="B55" s="70"/>
      <c r="C55" s="71" t="s">
        <v>60</v>
      </c>
      <c r="D55" s="72" t="s">
        <v>61</v>
      </c>
      <c r="E55" s="73">
        <f t="shared" ref="E55:L55" si="2">SUM(E53:E54)</f>
        <v>8.33</v>
      </c>
      <c r="F55" s="73">
        <f t="shared" si="2"/>
        <v>6.12</v>
      </c>
      <c r="G55" s="73">
        <f t="shared" si="2"/>
        <v>57.269999999999996</v>
      </c>
      <c r="H55" s="73">
        <f t="shared" si="2"/>
        <v>318</v>
      </c>
      <c r="I55" s="73">
        <f t="shared" si="2"/>
        <v>0.14000000000000001</v>
      </c>
      <c r="J55" s="73">
        <f t="shared" si="2"/>
        <v>0.27</v>
      </c>
      <c r="K55" s="73">
        <f t="shared" si="2"/>
        <v>7.5</v>
      </c>
      <c r="L55" s="73">
        <f t="shared" si="2"/>
        <v>19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.75" customHeight="1" x14ac:dyDescent="0.25">
      <c r="A56" s="1"/>
      <c r="B56" s="70"/>
      <c r="C56" s="71" t="s">
        <v>62</v>
      </c>
      <c r="D56" s="83"/>
      <c r="E56" s="73">
        <f t="shared" ref="E56:L56" si="3">E43+E51+E55</f>
        <v>52.28</v>
      </c>
      <c r="F56" s="73">
        <f t="shared" si="3"/>
        <v>44.24</v>
      </c>
      <c r="G56" s="73">
        <f t="shared" si="3"/>
        <v>255.71899999999999</v>
      </c>
      <c r="H56" s="73">
        <f t="shared" si="3"/>
        <v>1645.33</v>
      </c>
      <c r="I56" s="73">
        <f t="shared" si="3"/>
        <v>0.81100000000000005</v>
      </c>
      <c r="J56" s="73">
        <f t="shared" si="3"/>
        <v>36.31</v>
      </c>
      <c r="K56" s="73">
        <f t="shared" si="3"/>
        <v>121.86</v>
      </c>
      <c r="L56" s="73">
        <f t="shared" si="3"/>
        <v>68.180000000000007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9.5" customHeight="1" x14ac:dyDescent="0.25">
      <c r="A57" s="64"/>
      <c r="B57" s="84"/>
      <c r="C57" s="85"/>
      <c r="D57" s="86"/>
      <c r="E57" s="87"/>
      <c r="F57" s="87"/>
      <c r="G57" s="87"/>
      <c r="H57" s="87"/>
      <c r="I57" s="88"/>
      <c r="J57" s="87"/>
      <c r="K57" s="87"/>
      <c r="L57" s="88"/>
      <c r="M57" s="6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6.5" customHeight="1" x14ac:dyDescent="0.25">
      <c r="A58" s="1"/>
      <c r="B58" s="89"/>
      <c r="C58" s="90" t="s">
        <v>63</v>
      </c>
      <c r="D58" s="91"/>
      <c r="E58" s="92"/>
      <c r="F58" s="92"/>
      <c r="G58" s="92"/>
      <c r="H58" s="92"/>
      <c r="I58" s="93"/>
      <c r="J58" s="92"/>
      <c r="K58" s="92"/>
      <c r="L58" s="9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7.25" customHeight="1" x14ac:dyDescent="0.25">
      <c r="A59" s="1"/>
      <c r="B59" s="53"/>
      <c r="C59" s="54" t="s">
        <v>29</v>
      </c>
      <c r="D59" s="55"/>
      <c r="E59" s="56"/>
      <c r="F59" s="56"/>
      <c r="G59" s="56"/>
      <c r="H59" s="56"/>
      <c r="I59" s="57"/>
      <c r="J59" s="56"/>
      <c r="K59" s="56"/>
      <c r="L59" s="57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6.5" customHeight="1" x14ac:dyDescent="0.25">
      <c r="A60" s="1"/>
      <c r="B60" s="53">
        <v>73</v>
      </c>
      <c r="C60" s="58" t="s">
        <v>64</v>
      </c>
      <c r="D60" s="94" t="s">
        <v>65</v>
      </c>
      <c r="E60" s="56">
        <v>0.505</v>
      </c>
      <c r="F60" s="56">
        <v>2.4249999999999998</v>
      </c>
      <c r="G60" s="56">
        <v>2.6949999999999998</v>
      </c>
      <c r="H60" s="56">
        <v>34.630000000000003</v>
      </c>
      <c r="I60" s="57">
        <v>0.02</v>
      </c>
      <c r="J60" s="56">
        <v>3.2549999999999999</v>
      </c>
      <c r="K60" s="56"/>
      <c r="L60" s="57">
        <v>1.2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6.5" customHeight="1" x14ac:dyDescent="0.25">
      <c r="A61" s="1"/>
      <c r="B61" s="95">
        <v>243</v>
      </c>
      <c r="C61" s="78" t="s">
        <v>66</v>
      </c>
      <c r="D61" s="96" t="s">
        <v>67</v>
      </c>
      <c r="E61" s="57">
        <v>6.77</v>
      </c>
      <c r="F61" s="57">
        <v>18.97</v>
      </c>
      <c r="G61" s="57">
        <v>0.33</v>
      </c>
      <c r="H61" s="57">
        <v>200.08</v>
      </c>
      <c r="I61" s="57">
        <v>0.09</v>
      </c>
      <c r="J61" s="57"/>
      <c r="K61" s="57">
        <v>20</v>
      </c>
      <c r="L61" s="57">
        <v>0.59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6.5" customHeight="1" x14ac:dyDescent="0.25">
      <c r="A62" s="1"/>
      <c r="B62" s="53">
        <v>302</v>
      </c>
      <c r="C62" s="58" t="s">
        <v>68</v>
      </c>
      <c r="D62" s="59" t="s">
        <v>69</v>
      </c>
      <c r="E62" s="56">
        <v>8.69</v>
      </c>
      <c r="F62" s="56">
        <v>6.15</v>
      </c>
      <c r="G62" s="56">
        <v>39.07</v>
      </c>
      <c r="H62" s="56">
        <v>246.49</v>
      </c>
      <c r="I62" s="57">
        <v>0.2</v>
      </c>
      <c r="J62" s="56"/>
      <c r="K62" s="56"/>
      <c r="L62" s="57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6.5" customHeight="1" x14ac:dyDescent="0.25">
      <c r="A63" s="1"/>
      <c r="B63" s="53">
        <v>377</v>
      </c>
      <c r="C63" s="63" t="s">
        <v>48</v>
      </c>
      <c r="D63" s="59" t="s">
        <v>70</v>
      </c>
      <c r="E63" s="56">
        <v>0.47</v>
      </c>
      <c r="F63" s="56">
        <v>0</v>
      </c>
      <c r="G63" s="56">
        <v>8.93</v>
      </c>
      <c r="H63" s="56">
        <v>37.630000000000003</v>
      </c>
      <c r="I63" s="57"/>
      <c r="J63" s="56">
        <v>1.92</v>
      </c>
      <c r="K63" s="56"/>
      <c r="L63" s="57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6.5" customHeight="1" x14ac:dyDescent="0.25">
      <c r="A64" s="1"/>
      <c r="B64" s="53"/>
      <c r="C64" s="58" t="s">
        <v>38</v>
      </c>
      <c r="D64" s="59" t="s">
        <v>39</v>
      </c>
      <c r="E64" s="56">
        <v>6.44</v>
      </c>
      <c r="F64" s="56">
        <v>0.64</v>
      </c>
      <c r="G64" s="56">
        <v>40.6</v>
      </c>
      <c r="H64" s="56">
        <v>198.34</v>
      </c>
      <c r="I64" s="57">
        <v>0.06</v>
      </c>
      <c r="J64" s="56"/>
      <c r="K64" s="56"/>
      <c r="L64" s="57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6.5" customHeight="1" x14ac:dyDescent="0.25">
      <c r="A65" s="1"/>
      <c r="B65" s="48"/>
      <c r="C65" s="60" t="s">
        <v>40</v>
      </c>
      <c r="D65" s="61" t="s">
        <v>71</v>
      </c>
      <c r="E65" s="51">
        <f t="shared" ref="E65:L65" si="4">SUM(E60:E64)</f>
        <v>22.875</v>
      </c>
      <c r="F65" s="51">
        <f t="shared" si="4"/>
        <v>28.185000000000002</v>
      </c>
      <c r="G65" s="51">
        <f t="shared" si="4"/>
        <v>91.625</v>
      </c>
      <c r="H65" s="51">
        <f t="shared" si="4"/>
        <v>717.17000000000007</v>
      </c>
      <c r="I65" s="51">
        <f t="shared" si="4"/>
        <v>0.37</v>
      </c>
      <c r="J65" s="51">
        <f t="shared" si="4"/>
        <v>5.1749999999999998</v>
      </c>
      <c r="K65" s="51">
        <f t="shared" si="4"/>
        <v>20</v>
      </c>
      <c r="L65" s="51">
        <f t="shared" si="4"/>
        <v>1.79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7.25" customHeight="1" x14ac:dyDescent="0.25">
      <c r="A66" s="1"/>
      <c r="B66" s="53"/>
      <c r="C66" s="62" t="s">
        <v>41</v>
      </c>
      <c r="D66" s="55"/>
      <c r="E66" s="56"/>
      <c r="F66" s="56"/>
      <c r="G66" s="56"/>
      <c r="H66" s="56"/>
      <c r="I66" s="57"/>
      <c r="J66" s="56"/>
      <c r="K66" s="56"/>
      <c r="L66" s="5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6.5" customHeight="1" x14ac:dyDescent="0.25">
      <c r="A67" s="1"/>
      <c r="B67" s="53">
        <v>52</v>
      </c>
      <c r="C67" s="58" t="s">
        <v>72</v>
      </c>
      <c r="D67" s="59" t="s">
        <v>43</v>
      </c>
      <c r="E67" s="56">
        <v>0.85</v>
      </c>
      <c r="F67" s="56">
        <v>3.61</v>
      </c>
      <c r="G67" s="56">
        <v>4.95</v>
      </c>
      <c r="H67" s="56">
        <v>55.68</v>
      </c>
      <c r="I67" s="57">
        <v>0.01</v>
      </c>
      <c r="J67" s="56">
        <v>3.99</v>
      </c>
      <c r="K67" s="97"/>
      <c r="L67" s="5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6.5" customHeight="1" x14ac:dyDescent="0.25">
      <c r="A68" s="1"/>
      <c r="B68" s="98">
        <v>96</v>
      </c>
      <c r="C68" s="58" t="s">
        <v>73</v>
      </c>
      <c r="D68" s="59" t="s">
        <v>74</v>
      </c>
      <c r="E68" s="56">
        <v>3.76</v>
      </c>
      <c r="F68" s="56">
        <v>6.46</v>
      </c>
      <c r="G68" s="56">
        <v>9.74</v>
      </c>
      <c r="H68" s="56">
        <v>124.01</v>
      </c>
      <c r="I68" s="57">
        <v>7.0000000000000007E-2</v>
      </c>
      <c r="J68" s="56">
        <v>6.78</v>
      </c>
      <c r="K68" s="56"/>
      <c r="L68" s="57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6.5" customHeight="1" x14ac:dyDescent="0.25">
      <c r="A69" s="1"/>
      <c r="B69" s="53">
        <v>279</v>
      </c>
      <c r="C69" s="58" t="s">
        <v>75</v>
      </c>
      <c r="D69" s="59" t="s">
        <v>76</v>
      </c>
      <c r="E69" s="56">
        <v>6.8</v>
      </c>
      <c r="F69" s="56">
        <v>4.92</v>
      </c>
      <c r="G69" s="56">
        <v>8.23</v>
      </c>
      <c r="H69" s="56">
        <v>235.63</v>
      </c>
      <c r="I69" s="57">
        <v>0.04</v>
      </c>
      <c r="J69" s="56">
        <v>0.57999999999999996</v>
      </c>
      <c r="K69" s="56">
        <v>28.68</v>
      </c>
      <c r="L69" s="57">
        <v>0.32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6.5" customHeight="1" x14ac:dyDescent="0.25">
      <c r="A70" s="1"/>
      <c r="B70" s="53">
        <v>309</v>
      </c>
      <c r="C70" s="58" t="s">
        <v>77</v>
      </c>
      <c r="D70" s="59" t="s">
        <v>78</v>
      </c>
      <c r="E70" s="56">
        <v>5.0999999999999996</v>
      </c>
      <c r="F70" s="56">
        <v>7.5</v>
      </c>
      <c r="G70" s="56">
        <v>28.5</v>
      </c>
      <c r="H70" s="56">
        <v>201.9</v>
      </c>
      <c r="I70" s="57">
        <v>0.06</v>
      </c>
      <c r="J70" s="56"/>
      <c r="K70" s="56"/>
      <c r="L70" s="57">
        <v>1.95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6.5" customHeight="1" x14ac:dyDescent="0.25">
      <c r="A71" s="1"/>
      <c r="B71" s="53">
        <v>349</v>
      </c>
      <c r="C71" s="58" t="s">
        <v>79</v>
      </c>
      <c r="D71" s="59" t="s">
        <v>59</v>
      </c>
      <c r="E71" s="56">
        <v>1.1599999999999999</v>
      </c>
      <c r="F71" s="56">
        <v>0.3</v>
      </c>
      <c r="G71" s="56">
        <v>47.26</v>
      </c>
      <c r="H71" s="56">
        <v>132.80000000000001</v>
      </c>
      <c r="I71" s="57">
        <v>0.02</v>
      </c>
      <c r="J71" s="56">
        <v>0.8</v>
      </c>
      <c r="K71" s="56"/>
      <c r="L71" s="57">
        <v>0.2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6.5" customHeight="1" x14ac:dyDescent="0.25">
      <c r="A72" s="1"/>
      <c r="B72" s="99"/>
      <c r="C72" s="58" t="s">
        <v>50</v>
      </c>
      <c r="D72" s="59" t="s">
        <v>53</v>
      </c>
      <c r="E72" s="56">
        <v>2.37</v>
      </c>
      <c r="F72" s="56">
        <v>0.3</v>
      </c>
      <c r="G72" s="56">
        <v>14.49</v>
      </c>
      <c r="H72" s="56">
        <v>70.14</v>
      </c>
      <c r="I72" s="57">
        <v>0.03</v>
      </c>
      <c r="J72" s="56"/>
      <c r="K72" s="56"/>
      <c r="L72" s="57">
        <v>0.39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6.5" customHeight="1" x14ac:dyDescent="0.25">
      <c r="A73" s="1"/>
      <c r="B73" s="53"/>
      <c r="C73" s="66" t="s">
        <v>52</v>
      </c>
      <c r="D73" s="67" t="s">
        <v>53</v>
      </c>
      <c r="E73" s="68">
        <v>1.68</v>
      </c>
      <c r="F73" s="68">
        <v>0.33</v>
      </c>
      <c r="G73" s="68">
        <v>14.82</v>
      </c>
      <c r="H73" s="68">
        <v>68.97</v>
      </c>
      <c r="I73" s="69">
        <v>3.5000000000000003E-2</v>
      </c>
      <c r="J73" s="68"/>
      <c r="K73" s="68"/>
      <c r="L73" s="69">
        <v>0.27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6.5" customHeight="1" x14ac:dyDescent="0.25">
      <c r="A74" s="1"/>
      <c r="B74" s="100"/>
      <c r="C74" s="101" t="s">
        <v>54</v>
      </c>
      <c r="D74" s="102" t="s">
        <v>80</v>
      </c>
      <c r="E74" s="103">
        <f t="shared" ref="E74:L74" si="5">SUM(E67:E73)</f>
        <v>21.72</v>
      </c>
      <c r="F74" s="103">
        <f t="shared" si="5"/>
        <v>23.42</v>
      </c>
      <c r="G74" s="103">
        <f t="shared" si="5"/>
        <v>127.99000000000001</v>
      </c>
      <c r="H74" s="103">
        <f t="shared" si="5"/>
        <v>889.13</v>
      </c>
      <c r="I74" s="103">
        <f t="shared" si="5"/>
        <v>0.26500000000000001</v>
      </c>
      <c r="J74" s="103">
        <f t="shared" si="5"/>
        <v>12.15</v>
      </c>
      <c r="K74" s="103">
        <f t="shared" si="5"/>
        <v>28.68</v>
      </c>
      <c r="L74" s="103">
        <f t="shared" si="5"/>
        <v>3.1300000000000003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6.5" customHeight="1" x14ac:dyDescent="0.25">
      <c r="A75" s="1"/>
      <c r="B75" s="104"/>
      <c r="C75" s="75" t="s">
        <v>56</v>
      </c>
      <c r="D75" s="105"/>
      <c r="E75" s="106"/>
      <c r="F75" s="106"/>
      <c r="G75" s="106"/>
      <c r="H75" s="106"/>
      <c r="I75" s="106"/>
      <c r="J75" s="106"/>
      <c r="K75" s="106"/>
      <c r="L75" s="106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6.5" customHeight="1" x14ac:dyDescent="0.25">
      <c r="A76" s="1"/>
      <c r="B76" s="53">
        <v>417</v>
      </c>
      <c r="C76" s="107" t="s">
        <v>81</v>
      </c>
      <c r="D76" s="59" t="s">
        <v>37</v>
      </c>
      <c r="E76" s="106">
        <v>9.1750000000000007</v>
      </c>
      <c r="F76" s="106">
        <v>14.125</v>
      </c>
      <c r="G76" s="106">
        <v>50.3</v>
      </c>
      <c r="H76" s="106">
        <v>365</v>
      </c>
      <c r="I76" s="106">
        <v>0.15</v>
      </c>
      <c r="J76" s="106">
        <v>0.27500000000000002</v>
      </c>
      <c r="K76" s="106">
        <v>57.5</v>
      </c>
      <c r="L76" s="106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6.5" customHeight="1" x14ac:dyDescent="0.25">
      <c r="A77" s="64"/>
      <c r="B77" s="53">
        <v>352</v>
      </c>
      <c r="C77" s="58" t="s">
        <v>82</v>
      </c>
      <c r="D77" s="59" t="s">
        <v>59</v>
      </c>
      <c r="E77" s="56">
        <v>0.24</v>
      </c>
      <c r="F77" s="56">
        <v>0.12</v>
      </c>
      <c r="G77" s="56">
        <v>35.76</v>
      </c>
      <c r="H77" s="56">
        <v>145.08000000000001</v>
      </c>
      <c r="I77" s="56">
        <v>0</v>
      </c>
      <c r="J77" s="56">
        <v>80</v>
      </c>
      <c r="K77" s="56"/>
      <c r="L77" s="56">
        <v>0.18</v>
      </c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</row>
    <row r="78" spans="1:32" ht="16.5" customHeight="1" x14ac:dyDescent="0.25">
      <c r="A78" s="1"/>
      <c r="B78" s="100"/>
      <c r="C78" s="71" t="s">
        <v>60</v>
      </c>
      <c r="D78" s="108" t="s">
        <v>61</v>
      </c>
      <c r="E78" s="103">
        <f t="shared" ref="E78:L78" si="6">SUM(E76:E77)</f>
        <v>9.4150000000000009</v>
      </c>
      <c r="F78" s="103">
        <f t="shared" si="6"/>
        <v>14.244999999999999</v>
      </c>
      <c r="G78" s="103">
        <f t="shared" si="6"/>
        <v>86.06</v>
      </c>
      <c r="H78" s="103">
        <f t="shared" si="6"/>
        <v>510.08000000000004</v>
      </c>
      <c r="I78" s="103">
        <f t="shared" si="6"/>
        <v>0.15</v>
      </c>
      <c r="J78" s="103">
        <f t="shared" si="6"/>
        <v>80.275000000000006</v>
      </c>
      <c r="K78" s="103">
        <f t="shared" si="6"/>
        <v>57.5</v>
      </c>
      <c r="L78" s="103">
        <f t="shared" si="6"/>
        <v>0.18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6.5" customHeight="1" x14ac:dyDescent="0.25">
      <c r="A79" s="1"/>
      <c r="B79" s="100"/>
      <c r="C79" s="71" t="s">
        <v>62</v>
      </c>
      <c r="D79" s="83"/>
      <c r="E79" s="103">
        <f t="shared" ref="E79:L79" si="7">E65+E74+E78</f>
        <v>54.01</v>
      </c>
      <c r="F79" s="103">
        <f t="shared" si="7"/>
        <v>65.850000000000009</v>
      </c>
      <c r="G79" s="103">
        <f t="shared" si="7"/>
        <v>305.67500000000001</v>
      </c>
      <c r="H79" s="103">
        <f t="shared" si="7"/>
        <v>2116.38</v>
      </c>
      <c r="I79" s="103">
        <f t="shared" si="7"/>
        <v>0.78500000000000003</v>
      </c>
      <c r="J79" s="103">
        <f t="shared" si="7"/>
        <v>97.600000000000009</v>
      </c>
      <c r="K79" s="103">
        <f t="shared" si="7"/>
        <v>106.18</v>
      </c>
      <c r="L79" s="103">
        <f t="shared" si="7"/>
        <v>5.0999999999999996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9.5" customHeight="1" x14ac:dyDescent="0.25">
      <c r="A80" s="1"/>
      <c r="B80" s="109"/>
      <c r="C80" s="110"/>
      <c r="D80" s="111"/>
      <c r="E80" s="112"/>
      <c r="F80" s="112"/>
      <c r="G80" s="112"/>
      <c r="H80" s="112"/>
      <c r="I80" s="113"/>
      <c r="J80" s="112"/>
      <c r="K80" s="112"/>
      <c r="L80" s="113"/>
      <c r="M80" s="64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6.5" customHeight="1" x14ac:dyDescent="0.25">
      <c r="A81" s="64"/>
      <c r="B81" s="89"/>
      <c r="C81" s="90" t="s">
        <v>83</v>
      </c>
      <c r="D81" s="91"/>
      <c r="E81" s="92"/>
      <c r="F81" s="92"/>
      <c r="G81" s="92"/>
      <c r="H81" s="92"/>
      <c r="I81" s="114"/>
      <c r="J81" s="92"/>
      <c r="K81" s="92"/>
      <c r="L81" s="11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7.25" customHeight="1" x14ac:dyDescent="0.25">
      <c r="A82" s="1"/>
      <c r="B82" s="53"/>
      <c r="C82" s="54" t="s">
        <v>29</v>
      </c>
      <c r="D82" s="55"/>
      <c r="E82" s="56"/>
      <c r="F82" s="56"/>
      <c r="G82" s="56"/>
      <c r="H82" s="56"/>
      <c r="I82" s="57"/>
      <c r="J82" s="56"/>
      <c r="K82" s="56"/>
      <c r="L82" s="57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6.5" customHeight="1" x14ac:dyDescent="0.25">
      <c r="A83" s="1"/>
      <c r="B83" s="53">
        <v>210</v>
      </c>
      <c r="C83" s="58" t="s">
        <v>84</v>
      </c>
      <c r="D83" s="59" t="s">
        <v>85</v>
      </c>
      <c r="E83" s="56">
        <v>10.78</v>
      </c>
      <c r="F83" s="56">
        <v>19.2</v>
      </c>
      <c r="G83" s="56">
        <v>2.04</v>
      </c>
      <c r="H83" s="56">
        <v>284</v>
      </c>
      <c r="I83" s="57">
        <v>0.08</v>
      </c>
      <c r="J83" s="56">
        <v>0.2</v>
      </c>
      <c r="K83" s="56">
        <v>251</v>
      </c>
      <c r="L83" s="57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6.5" customHeight="1" x14ac:dyDescent="0.25">
      <c r="A84" s="1"/>
      <c r="B84" s="53">
        <v>204</v>
      </c>
      <c r="C84" s="58" t="s">
        <v>86</v>
      </c>
      <c r="D84" s="59" t="s">
        <v>87</v>
      </c>
      <c r="E84" s="56">
        <v>8.4499999999999993</v>
      </c>
      <c r="F84" s="56">
        <v>9.9499999999999993</v>
      </c>
      <c r="G84" s="56">
        <v>21.32</v>
      </c>
      <c r="H84" s="56">
        <v>209</v>
      </c>
      <c r="I84" s="57">
        <v>0.05</v>
      </c>
      <c r="J84" s="56">
        <v>0.13</v>
      </c>
      <c r="K84" s="56">
        <v>72</v>
      </c>
      <c r="L84" s="57">
        <v>0.1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6.5" customHeight="1" x14ac:dyDescent="0.25">
      <c r="A85" s="115"/>
      <c r="B85" s="53">
        <v>382</v>
      </c>
      <c r="C85" s="58" t="s">
        <v>88</v>
      </c>
      <c r="D85" s="59" t="s">
        <v>59</v>
      </c>
      <c r="E85" s="56">
        <v>3.78</v>
      </c>
      <c r="F85" s="56">
        <v>0.67</v>
      </c>
      <c r="G85" s="56">
        <v>26</v>
      </c>
      <c r="H85" s="56">
        <v>125.11</v>
      </c>
      <c r="I85" s="57">
        <v>0.02</v>
      </c>
      <c r="J85" s="56">
        <v>1.33</v>
      </c>
      <c r="K85" s="56"/>
      <c r="L85" s="57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6.5" customHeight="1" x14ac:dyDescent="0.25">
      <c r="A86" s="1"/>
      <c r="B86" s="53"/>
      <c r="C86" s="58" t="s">
        <v>38</v>
      </c>
      <c r="D86" s="59" t="s">
        <v>39</v>
      </c>
      <c r="E86" s="56">
        <v>6.44</v>
      </c>
      <c r="F86" s="56">
        <v>0.64</v>
      </c>
      <c r="G86" s="56">
        <v>40.6</v>
      </c>
      <c r="H86" s="56">
        <v>198.34</v>
      </c>
      <c r="I86" s="57">
        <v>0.06</v>
      </c>
      <c r="J86" s="56"/>
      <c r="K86" s="56"/>
      <c r="L86" s="57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6.5" customHeight="1" x14ac:dyDescent="0.25">
      <c r="A87" s="1"/>
      <c r="B87" s="48"/>
      <c r="C87" s="60" t="s">
        <v>89</v>
      </c>
      <c r="D87" s="61" t="s">
        <v>90</v>
      </c>
      <c r="E87" s="51">
        <f t="shared" ref="E87:L87" si="8">SUM(E83:E86)</f>
        <v>29.45</v>
      </c>
      <c r="F87" s="51">
        <f t="shared" si="8"/>
        <v>30.46</v>
      </c>
      <c r="G87" s="51">
        <f t="shared" si="8"/>
        <v>89.960000000000008</v>
      </c>
      <c r="H87" s="51">
        <f t="shared" si="8"/>
        <v>816.45</v>
      </c>
      <c r="I87" s="51">
        <f t="shared" si="8"/>
        <v>0.21</v>
      </c>
      <c r="J87" s="51">
        <f t="shared" si="8"/>
        <v>1.6600000000000001</v>
      </c>
      <c r="K87" s="51">
        <f t="shared" si="8"/>
        <v>323</v>
      </c>
      <c r="L87" s="51">
        <f t="shared" si="8"/>
        <v>0.1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7.25" customHeight="1" x14ac:dyDescent="0.25">
      <c r="A88" s="1"/>
      <c r="B88" s="53"/>
      <c r="C88" s="54" t="s">
        <v>41</v>
      </c>
      <c r="D88" s="55"/>
      <c r="E88" s="56"/>
      <c r="F88" s="56"/>
      <c r="G88" s="56"/>
      <c r="H88" s="56"/>
      <c r="I88" s="57"/>
      <c r="J88" s="56"/>
      <c r="K88" s="56"/>
      <c r="L88" s="57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6.5" customHeight="1" x14ac:dyDescent="0.25">
      <c r="A89" s="1"/>
      <c r="B89" s="53">
        <v>70</v>
      </c>
      <c r="C89" s="58" t="s">
        <v>91</v>
      </c>
      <c r="D89" s="59" t="s">
        <v>43</v>
      </c>
      <c r="E89" s="56">
        <v>0.48</v>
      </c>
      <c r="F89" s="56">
        <v>0.06</v>
      </c>
      <c r="G89" s="56">
        <v>1.02</v>
      </c>
      <c r="H89" s="56">
        <v>6</v>
      </c>
      <c r="I89" s="56">
        <v>0.01</v>
      </c>
      <c r="J89" s="56">
        <v>2.1</v>
      </c>
      <c r="K89" s="56"/>
      <c r="L89" s="56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31.5" customHeight="1" x14ac:dyDescent="0.25">
      <c r="A90" s="1"/>
      <c r="B90" s="53">
        <v>106</v>
      </c>
      <c r="C90" s="116" t="s">
        <v>92</v>
      </c>
      <c r="D90" s="59" t="s">
        <v>93</v>
      </c>
      <c r="E90" s="56">
        <v>1.79</v>
      </c>
      <c r="F90" s="56">
        <v>2.27</v>
      </c>
      <c r="G90" s="56">
        <v>12.57</v>
      </c>
      <c r="H90" s="56">
        <v>105.06</v>
      </c>
      <c r="I90" s="57">
        <v>7.0000000000000007E-2</v>
      </c>
      <c r="J90" s="56">
        <v>4.49</v>
      </c>
      <c r="K90" s="56">
        <v>9.8000000000000007</v>
      </c>
      <c r="L90" s="57">
        <v>0.56999999999999995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6.5" customHeight="1" x14ac:dyDescent="0.25">
      <c r="A91" s="1"/>
      <c r="B91" s="53">
        <v>243</v>
      </c>
      <c r="C91" s="58" t="s">
        <v>94</v>
      </c>
      <c r="D91" s="59" t="s">
        <v>95</v>
      </c>
      <c r="E91" s="56">
        <v>5.67</v>
      </c>
      <c r="F91" s="56">
        <v>14.48</v>
      </c>
      <c r="G91" s="56">
        <v>3.7</v>
      </c>
      <c r="H91" s="56">
        <v>171.19</v>
      </c>
      <c r="I91" s="57">
        <v>0.13</v>
      </c>
      <c r="J91" s="56">
        <v>47.63</v>
      </c>
      <c r="K91" s="56">
        <v>3963</v>
      </c>
      <c r="L91" s="57">
        <v>361.73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6.5" customHeight="1" x14ac:dyDescent="0.25">
      <c r="A92" s="1"/>
      <c r="B92" s="53">
        <v>312</v>
      </c>
      <c r="C92" s="58" t="s">
        <v>96</v>
      </c>
      <c r="D92" s="59" t="s">
        <v>78</v>
      </c>
      <c r="E92" s="57">
        <v>3.08</v>
      </c>
      <c r="F92" s="57">
        <v>2.33</v>
      </c>
      <c r="G92" s="57">
        <v>19.13</v>
      </c>
      <c r="H92" s="57">
        <v>149.72999999999999</v>
      </c>
      <c r="I92" s="57">
        <v>1.1599999999999999</v>
      </c>
      <c r="J92" s="57">
        <v>3.75</v>
      </c>
      <c r="K92" s="57">
        <v>33.15</v>
      </c>
      <c r="L92" s="57">
        <v>0.15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6.5" customHeight="1" x14ac:dyDescent="0.25">
      <c r="A93" s="1"/>
      <c r="B93" s="53">
        <v>348</v>
      </c>
      <c r="C93" s="58" t="s">
        <v>97</v>
      </c>
      <c r="D93" s="59" t="s">
        <v>35</v>
      </c>
      <c r="E93" s="56">
        <v>1.17</v>
      </c>
      <c r="F93" s="56">
        <v>7.0000000000000007E-2</v>
      </c>
      <c r="G93" s="56">
        <v>40.21</v>
      </c>
      <c r="H93" s="56">
        <v>103.32</v>
      </c>
      <c r="I93" s="57">
        <v>0.02</v>
      </c>
      <c r="J93" s="56">
        <v>0.9</v>
      </c>
      <c r="K93" s="56"/>
      <c r="L93" s="57">
        <v>0.9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6.5" customHeight="1" x14ac:dyDescent="0.25">
      <c r="A94" s="64"/>
      <c r="B94" s="53"/>
      <c r="C94" s="58" t="s">
        <v>50</v>
      </c>
      <c r="D94" s="59" t="s">
        <v>51</v>
      </c>
      <c r="E94" s="56">
        <v>4.74</v>
      </c>
      <c r="F94" s="56">
        <v>0.6</v>
      </c>
      <c r="G94" s="56">
        <v>28.98</v>
      </c>
      <c r="H94" s="56">
        <v>140.28</v>
      </c>
      <c r="I94" s="56">
        <v>0.06</v>
      </c>
      <c r="J94" s="56"/>
      <c r="K94" s="56"/>
      <c r="L94" s="56">
        <v>0.78</v>
      </c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</row>
    <row r="95" spans="1:32" ht="16.5" customHeight="1" x14ac:dyDescent="0.25">
      <c r="A95" s="1"/>
      <c r="B95" s="65"/>
      <c r="C95" s="66" t="s">
        <v>52</v>
      </c>
      <c r="D95" s="67" t="s">
        <v>53</v>
      </c>
      <c r="E95" s="68">
        <v>1.68</v>
      </c>
      <c r="F95" s="68">
        <v>0.33</v>
      </c>
      <c r="G95" s="68">
        <v>14.82</v>
      </c>
      <c r="H95" s="68">
        <v>68.97</v>
      </c>
      <c r="I95" s="69">
        <v>3.5000000000000003E-2</v>
      </c>
      <c r="J95" s="68"/>
      <c r="K95" s="68"/>
      <c r="L95" s="69">
        <v>0.27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6.5" customHeight="1" x14ac:dyDescent="0.25">
      <c r="A96" s="1"/>
      <c r="B96" s="100"/>
      <c r="C96" s="101" t="s">
        <v>54</v>
      </c>
      <c r="D96" s="117" t="s">
        <v>98</v>
      </c>
      <c r="E96" s="103">
        <f t="shared" ref="E96:L96" si="9">SUM(E89:E95)</f>
        <v>18.61</v>
      </c>
      <c r="F96" s="103">
        <f t="shared" si="9"/>
        <v>20.14</v>
      </c>
      <c r="G96" s="103">
        <f t="shared" si="9"/>
        <v>120.43</v>
      </c>
      <c r="H96" s="103">
        <f t="shared" si="9"/>
        <v>744.55</v>
      </c>
      <c r="I96" s="103">
        <f t="shared" si="9"/>
        <v>1.4849999999999999</v>
      </c>
      <c r="J96" s="103">
        <f t="shared" si="9"/>
        <v>58.87</v>
      </c>
      <c r="K96" s="103">
        <f t="shared" si="9"/>
        <v>4005.9500000000003</v>
      </c>
      <c r="L96" s="103">
        <f t="shared" si="9"/>
        <v>364.39999999999992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6.5" customHeight="1" x14ac:dyDescent="0.25">
      <c r="A97" s="1"/>
      <c r="B97" s="104"/>
      <c r="C97" s="75" t="s">
        <v>56</v>
      </c>
      <c r="D97" s="105"/>
      <c r="E97" s="106"/>
      <c r="F97" s="106"/>
      <c r="G97" s="106"/>
      <c r="H97" s="106"/>
      <c r="I97" s="106"/>
      <c r="J97" s="106"/>
      <c r="K97" s="106"/>
      <c r="L97" s="106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6.5" customHeight="1" x14ac:dyDescent="0.25">
      <c r="A98" s="1"/>
      <c r="B98" s="95">
        <v>415</v>
      </c>
      <c r="C98" s="118" t="s">
        <v>99</v>
      </c>
      <c r="D98" s="96" t="s">
        <v>37</v>
      </c>
      <c r="E98" s="57">
        <v>7.08</v>
      </c>
      <c r="F98" s="57">
        <v>13.14</v>
      </c>
      <c r="G98" s="57">
        <v>55.74</v>
      </c>
      <c r="H98" s="69">
        <v>370</v>
      </c>
      <c r="I98" s="69">
        <v>0.12</v>
      </c>
      <c r="J98" s="69"/>
      <c r="K98" s="69">
        <v>18</v>
      </c>
      <c r="L98" s="6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6.5" customHeight="1" x14ac:dyDescent="0.25">
      <c r="A99" s="64"/>
      <c r="B99" s="53">
        <v>378</v>
      </c>
      <c r="C99" s="58" t="s">
        <v>58</v>
      </c>
      <c r="D99" s="59" t="s">
        <v>59</v>
      </c>
      <c r="E99" s="56">
        <v>0.53</v>
      </c>
      <c r="F99" s="56">
        <v>0</v>
      </c>
      <c r="G99" s="56">
        <v>9.4700000000000006</v>
      </c>
      <c r="H99" s="56">
        <v>40</v>
      </c>
      <c r="I99" s="56">
        <v>0.03</v>
      </c>
      <c r="J99" s="56">
        <v>0.3</v>
      </c>
      <c r="K99" s="56">
        <v>135</v>
      </c>
      <c r="L99" s="56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</row>
    <row r="100" spans="1:32" ht="16.5" customHeight="1" x14ac:dyDescent="0.25">
      <c r="A100" s="1"/>
      <c r="B100" s="119"/>
      <c r="C100" s="71" t="s">
        <v>60</v>
      </c>
      <c r="D100" s="72" t="s">
        <v>61</v>
      </c>
      <c r="E100" s="120">
        <f t="shared" ref="E100:L100" si="10">SUM(E98:E99)</f>
        <v>7.61</v>
      </c>
      <c r="F100" s="120">
        <f t="shared" si="10"/>
        <v>13.14</v>
      </c>
      <c r="G100" s="120">
        <f t="shared" si="10"/>
        <v>65.210000000000008</v>
      </c>
      <c r="H100" s="120">
        <f t="shared" si="10"/>
        <v>410</v>
      </c>
      <c r="I100" s="120">
        <f t="shared" si="10"/>
        <v>0.15</v>
      </c>
      <c r="J100" s="120">
        <f t="shared" si="10"/>
        <v>0.3</v>
      </c>
      <c r="K100" s="120">
        <f t="shared" si="10"/>
        <v>153</v>
      </c>
      <c r="L100" s="120">
        <f t="shared" si="10"/>
        <v>0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.75" customHeight="1" x14ac:dyDescent="0.25">
      <c r="A101" s="1"/>
      <c r="B101" s="119"/>
      <c r="C101" s="71" t="s">
        <v>62</v>
      </c>
      <c r="D101" s="121"/>
      <c r="E101" s="120">
        <f t="shared" ref="E101:L101" si="11">E87+E96+E100</f>
        <v>55.67</v>
      </c>
      <c r="F101" s="120">
        <f t="shared" si="11"/>
        <v>63.74</v>
      </c>
      <c r="G101" s="120">
        <f t="shared" si="11"/>
        <v>275.60000000000002</v>
      </c>
      <c r="H101" s="120">
        <f t="shared" si="11"/>
        <v>1971</v>
      </c>
      <c r="I101" s="120">
        <f t="shared" si="11"/>
        <v>1.8449999999999998</v>
      </c>
      <c r="J101" s="120">
        <f t="shared" si="11"/>
        <v>60.83</v>
      </c>
      <c r="K101" s="120">
        <f t="shared" si="11"/>
        <v>4481.9500000000007</v>
      </c>
      <c r="L101" s="120">
        <f t="shared" si="11"/>
        <v>364.49999999999994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9.5" customHeight="1" x14ac:dyDescent="0.25">
      <c r="A102" s="1"/>
      <c r="B102" s="84"/>
      <c r="C102" s="122"/>
      <c r="D102" s="86"/>
      <c r="E102" s="87"/>
      <c r="F102" s="87"/>
      <c r="G102" s="87"/>
      <c r="H102" s="87"/>
      <c r="I102" s="88"/>
      <c r="J102" s="87"/>
      <c r="K102" s="87"/>
      <c r="L102" s="88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6.5" customHeight="1" x14ac:dyDescent="0.25">
      <c r="A103" s="1"/>
      <c r="B103" s="89"/>
      <c r="C103" s="90" t="s">
        <v>100</v>
      </c>
      <c r="D103" s="91"/>
      <c r="E103" s="92"/>
      <c r="F103" s="92"/>
      <c r="G103" s="92"/>
      <c r="H103" s="92"/>
      <c r="I103" s="123"/>
      <c r="J103" s="92"/>
      <c r="K103" s="92"/>
      <c r="L103" s="12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7.25" customHeight="1" x14ac:dyDescent="0.25">
      <c r="A104" s="1"/>
      <c r="B104" s="53"/>
      <c r="C104" s="54" t="s">
        <v>29</v>
      </c>
      <c r="D104" s="55"/>
      <c r="E104" s="56"/>
      <c r="F104" s="56"/>
      <c r="G104" s="56"/>
      <c r="H104" s="56"/>
      <c r="I104" s="57"/>
      <c r="J104" s="56"/>
      <c r="K104" s="56"/>
      <c r="L104" s="57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6.5" customHeight="1" x14ac:dyDescent="0.25">
      <c r="A105" s="64"/>
      <c r="B105" s="53">
        <v>223</v>
      </c>
      <c r="C105" s="58" t="s">
        <v>101</v>
      </c>
      <c r="D105" s="59" t="s">
        <v>102</v>
      </c>
      <c r="E105" s="56">
        <v>20.02</v>
      </c>
      <c r="F105" s="56">
        <v>15.14</v>
      </c>
      <c r="G105" s="56">
        <v>38.35</v>
      </c>
      <c r="H105" s="56">
        <v>370.43</v>
      </c>
      <c r="I105" s="56">
        <v>0.03</v>
      </c>
      <c r="J105" s="56">
        <v>0.28000000000000003</v>
      </c>
      <c r="K105" s="56">
        <v>39.56</v>
      </c>
      <c r="L105" s="56">
        <v>0</v>
      </c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</row>
    <row r="106" spans="1:32" ht="16.5" customHeight="1" x14ac:dyDescent="0.25">
      <c r="A106" s="1"/>
      <c r="B106" s="53">
        <v>379</v>
      </c>
      <c r="C106" s="58" t="s">
        <v>34</v>
      </c>
      <c r="D106" s="59" t="s">
        <v>35</v>
      </c>
      <c r="E106" s="56">
        <v>2.85</v>
      </c>
      <c r="F106" s="56">
        <v>2.41</v>
      </c>
      <c r="G106" s="56">
        <v>14.35</v>
      </c>
      <c r="H106" s="56">
        <v>90.54</v>
      </c>
      <c r="I106" s="57">
        <v>0.01</v>
      </c>
      <c r="J106" s="56">
        <v>0.01</v>
      </c>
      <c r="K106" s="56">
        <v>18</v>
      </c>
      <c r="L106" s="57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6.5" customHeight="1" x14ac:dyDescent="0.25">
      <c r="A107" s="64"/>
      <c r="B107" s="53">
        <v>389</v>
      </c>
      <c r="C107" s="124" t="s">
        <v>103</v>
      </c>
      <c r="D107" s="125" t="s">
        <v>59</v>
      </c>
      <c r="E107" s="126">
        <v>1</v>
      </c>
      <c r="F107" s="126">
        <v>0.2</v>
      </c>
      <c r="G107" s="126">
        <v>20.2</v>
      </c>
      <c r="H107" s="126">
        <v>86.6</v>
      </c>
      <c r="I107" s="126">
        <v>0.02</v>
      </c>
      <c r="J107" s="126">
        <v>4</v>
      </c>
      <c r="K107" s="126"/>
      <c r="L107" s="126">
        <v>0.2</v>
      </c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</row>
    <row r="108" spans="1:32" ht="16.5" customHeight="1" x14ac:dyDescent="0.25">
      <c r="A108" s="1"/>
      <c r="B108" s="53"/>
      <c r="C108" s="58" t="s">
        <v>38</v>
      </c>
      <c r="D108" s="59" t="s">
        <v>104</v>
      </c>
      <c r="E108" s="56">
        <v>7.36</v>
      </c>
      <c r="F108" s="56">
        <v>0.74</v>
      </c>
      <c r="G108" s="56">
        <v>46.4</v>
      </c>
      <c r="H108" s="56">
        <v>226.68</v>
      </c>
      <c r="I108" s="57">
        <v>7.0000000000000007E-2</v>
      </c>
      <c r="J108" s="56"/>
      <c r="K108" s="56"/>
      <c r="L108" s="57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6.5" customHeight="1" x14ac:dyDescent="0.25">
      <c r="A109" s="1"/>
      <c r="B109" s="48"/>
      <c r="C109" s="60" t="s">
        <v>105</v>
      </c>
      <c r="D109" s="61" t="s">
        <v>106</v>
      </c>
      <c r="E109" s="51">
        <f t="shared" ref="E109:L109" si="12">SUM(E105:E108)</f>
        <v>31.23</v>
      </c>
      <c r="F109" s="51">
        <f t="shared" si="12"/>
        <v>18.489999999999998</v>
      </c>
      <c r="G109" s="51">
        <f t="shared" si="12"/>
        <v>119.30000000000001</v>
      </c>
      <c r="H109" s="51">
        <f t="shared" si="12"/>
        <v>774.25</v>
      </c>
      <c r="I109" s="51">
        <f t="shared" si="12"/>
        <v>0.13</v>
      </c>
      <c r="J109" s="51">
        <f t="shared" si="12"/>
        <v>4.29</v>
      </c>
      <c r="K109" s="51">
        <f t="shared" si="12"/>
        <v>57.56</v>
      </c>
      <c r="L109" s="51">
        <f t="shared" si="12"/>
        <v>0.2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7.25" customHeight="1" x14ac:dyDescent="0.25">
      <c r="A110" s="1"/>
      <c r="B110" s="53"/>
      <c r="C110" s="54" t="s">
        <v>41</v>
      </c>
      <c r="D110" s="55"/>
      <c r="E110" s="56"/>
      <c r="F110" s="56"/>
      <c r="G110" s="56"/>
      <c r="H110" s="56"/>
      <c r="I110" s="57"/>
      <c r="J110" s="56"/>
      <c r="K110" s="56"/>
      <c r="L110" s="57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33" customHeight="1" x14ac:dyDescent="0.25">
      <c r="A111" s="1"/>
      <c r="B111" s="53">
        <v>42</v>
      </c>
      <c r="C111" s="127" t="s">
        <v>107</v>
      </c>
      <c r="D111" s="59" t="s">
        <v>43</v>
      </c>
      <c r="E111" s="56">
        <v>0.51</v>
      </c>
      <c r="F111" s="56">
        <v>3.13</v>
      </c>
      <c r="G111" s="56">
        <v>4.72</v>
      </c>
      <c r="H111" s="56">
        <v>49.14</v>
      </c>
      <c r="I111" s="57">
        <v>0.03</v>
      </c>
      <c r="J111" s="56">
        <v>4.17</v>
      </c>
      <c r="K111" s="56"/>
      <c r="L111" s="57">
        <v>1.5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6.5" customHeight="1" x14ac:dyDescent="0.25">
      <c r="A112" s="1"/>
      <c r="B112" s="98">
        <v>88</v>
      </c>
      <c r="C112" s="58" t="s">
        <v>108</v>
      </c>
      <c r="D112" s="59" t="s">
        <v>74</v>
      </c>
      <c r="E112" s="56">
        <v>1.74</v>
      </c>
      <c r="F112" s="56">
        <v>6.34</v>
      </c>
      <c r="G112" s="56">
        <v>6.43</v>
      </c>
      <c r="H112" s="56">
        <v>78.489999999999995</v>
      </c>
      <c r="I112" s="57">
        <v>0.04</v>
      </c>
      <c r="J112" s="56">
        <v>17.87</v>
      </c>
      <c r="K112" s="56"/>
      <c r="L112" s="57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6.5" customHeight="1" x14ac:dyDescent="0.25">
      <c r="A113" s="1"/>
      <c r="B113" s="98">
        <v>295</v>
      </c>
      <c r="C113" s="58" t="s">
        <v>109</v>
      </c>
      <c r="D113" s="59" t="s">
        <v>110</v>
      </c>
      <c r="E113" s="56">
        <v>8.0399999999999991</v>
      </c>
      <c r="F113" s="56">
        <v>9.07</v>
      </c>
      <c r="G113" s="56">
        <v>9.5</v>
      </c>
      <c r="H113" s="56">
        <v>172</v>
      </c>
      <c r="I113" s="57">
        <v>0.06</v>
      </c>
      <c r="J113" s="56">
        <v>0.53</v>
      </c>
      <c r="K113" s="56">
        <v>26.3</v>
      </c>
      <c r="L113" s="57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6.5" customHeight="1" x14ac:dyDescent="0.25">
      <c r="A114" s="1"/>
      <c r="B114" s="53">
        <v>302</v>
      </c>
      <c r="C114" s="58" t="s">
        <v>68</v>
      </c>
      <c r="D114" s="59" t="s">
        <v>69</v>
      </c>
      <c r="E114" s="56">
        <v>8.69</v>
      </c>
      <c r="F114" s="56">
        <v>6.15</v>
      </c>
      <c r="G114" s="56">
        <v>39.07</v>
      </c>
      <c r="H114" s="56">
        <v>246.49</v>
      </c>
      <c r="I114" s="57">
        <v>0.2</v>
      </c>
      <c r="J114" s="56"/>
      <c r="K114" s="56"/>
      <c r="L114" s="57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6.5" customHeight="1" x14ac:dyDescent="0.25">
      <c r="A115" s="1"/>
      <c r="B115" s="53">
        <v>345</v>
      </c>
      <c r="C115" s="58" t="s">
        <v>111</v>
      </c>
      <c r="D115" s="59" t="s">
        <v>35</v>
      </c>
      <c r="E115" s="56">
        <v>0.46</v>
      </c>
      <c r="F115" s="56">
        <v>0.16</v>
      </c>
      <c r="G115" s="56">
        <v>22.35</v>
      </c>
      <c r="H115" s="56">
        <v>104.94</v>
      </c>
      <c r="I115" s="57">
        <v>0.01</v>
      </c>
      <c r="J115" s="56">
        <v>53.46</v>
      </c>
      <c r="K115" s="56"/>
      <c r="L115" s="57">
        <v>0.18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6.5" customHeight="1" x14ac:dyDescent="0.25">
      <c r="A116" s="1"/>
      <c r="B116" s="53"/>
      <c r="C116" s="58" t="s">
        <v>50</v>
      </c>
      <c r="D116" s="59" t="s">
        <v>53</v>
      </c>
      <c r="E116" s="56">
        <v>2.37</v>
      </c>
      <c r="F116" s="56">
        <v>0.3</v>
      </c>
      <c r="G116" s="56">
        <v>14.49</v>
      </c>
      <c r="H116" s="56">
        <v>70.14</v>
      </c>
      <c r="I116" s="57">
        <v>0.03</v>
      </c>
      <c r="J116" s="56"/>
      <c r="K116" s="56"/>
      <c r="L116" s="57">
        <v>0.39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6.5" customHeight="1" x14ac:dyDescent="0.25">
      <c r="A117" s="1"/>
      <c r="B117" s="65"/>
      <c r="C117" s="66" t="s">
        <v>52</v>
      </c>
      <c r="D117" s="67" t="s">
        <v>53</v>
      </c>
      <c r="E117" s="68">
        <v>1.68</v>
      </c>
      <c r="F117" s="68">
        <v>0.33</v>
      </c>
      <c r="G117" s="68">
        <v>14.82</v>
      </c>
      <c r="H117" s="68">
        <v>68.97</v>
      </c>
      <c r="I117" s="69">
        <v>3.5000000000000003E-2</v>
      </c>
      <c r="J117" s="68"/>
      <c r="K117" s="68"/>
      <c r="L117" s="69">
        <v>0.27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6.5" customHeight="1" x14ac:dyDescent="0.25">
      <c r="A118" s="1"/>
      <c r="B118" s="100"/>
      <c r="C118" s="128" t="s">
        <v>54</v>
      </c>
      <c r="D118" s="129" t="s">
        <v>112</v>
      </c>
      <c r="E118" s="103">
        <f t="shared" ref="E118:L118" si="13">SUM(E111:E117)</f>
        <v>23.49</v>
      </c>
      <c r="F118" s="103">
        <f t="shared" si="13"/>
        <v>25.479999999999997</v>
      </c>
      <c r="G118" s="103">
        <f t="shared" si="13"/>
        <v>111.38</v>
      </c>
      <c r="H118" s="103">
        <f t="shared" si="13"/>
        <v>790.17</v>
      </c>
      <c r="I118" s="103">
        <f t="shared" si="13"/>
        <v>0.40500000000000003</v>
      </c>
      <c r="J118" s="103">
        <f t="shared" si="13"/>
        <v>76.03</v>
      </c>
      <c r="K118" s="103">
        <f t="shared" si="13"/>
        <v>26.3</v>
      </c>
      <c r="L118" s="103">
        <f t="shared" si="13"/>
        <v>2.34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6.5" customHeight="1" x14ac:dyDescent="0.25">
      <c r="A119" s="1"/>
      <c r="B119" s="104"/>
      <c r="C119" s="75" t="s">
        <v>56</v>
      </c>
      <c r="D119" s="105"/>
      <c r="E119" s="106"/>
      <c r="F119" s="106"/>
      <c r="G119" s="106"/>
      <c r="H119" s="106"/>
      <c r="I119" s="106"/>
      <c r="J119" s="106"/>
      <c r="K119" s="106"/>
      <c r="L119" s="106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6.5" customHeight="1" x14ac:dyDescent="0.25">
      <c r="A120" s="1"/>
      <c r="B120" s="95">
        <v>415</v>
      </c>
      <c r="C120" s="118" t="s">
        <v>113</v>
      </c>
      <c r="D120" s="96" t="s">
        <v>37</v>
      </c>
      <c r="E120" s="57">
        <v>4.5999999999999996</v>
      </c>
      <c r="F120" s="57">
        <v>1.87</v>
      </c>
      <c r="G120" s="57">
        <v>44.45</v>
      </c>
      <c r="H120" s="69">
        <v>212.8</v>
      </c>
      <c r="I120" s="69">
        <v>0.08</v>
      </c>
      <c r="J120" s="69">
        <v>0.03</v>
      </c>
      <c r="K120" s="69">
        <v>4.8</v>
      </c>
      <c r="L120" s="6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8" customHeight="1" x14ac:dyDescent="0.25">
      <c r="A121" s="64"/>
      <c r="B121" s="53">
        <v>386</v>
      </c>
      <c r="C121" s="58" t="s">
        <v>114</v>
      </c>
      <c r="D121" s="59" t="s">
        <v>59</v>
      </c>
      <c r="E121" s="56">
        <v>5.8079999999999998</v>
      </c>
      <c r="F121" s="56">
        <v>6.4</v>
      </c>
      <c r="G121" s="56">
        <v>8</v>
      </c>
      <c r="H121" s="56">
        <v>118</v>
      </c>
      <c r="I121" s="56">
        <v>0.06</v>
      </c>
      <c r="J121" s="56">
        <v>1.4</v>
      </c>
      <c r="K121" s="56">
        <v>40</v>
      </c>
      <c r="L121" s="56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</row>
    <row r="122" spans="1:32" ht="16.5" customHeight="1" x14ac:dyDescent="0.25">
      <c r="A122" s="1"/>
      <c r="B122" s="100"/>
      <c r="C122" s="71" t="s">
        <v>60</v>
      </c>
      <c r="D122" s="72" t="s">
        <v>61</v>
      </c>
      <c r="E122" s="103">
        <f t="shared" ref="E122:L122" si="14">SUM(E120:E121)</f>
        <v>10.407999999999999</v>
      </c>
      <c r="F122" s="103">
        <f t="shared" si="14"/>
        <v>8.27</v>
      </c>
      <c r="G122" s="103">
        <f t="shared" si="14"/>
        <v>52.45</v>
      </c>
      <c r="H122" s="103">
        <f t="shared" si="14"/>
        <v>330.8</v>
      </c>
      <c r="I122" s="103">
        <f t="shared" si="14"/>
        <v>0.14000000000000001</v>
      </c>
      <c r="J122" s="103">
        <f t="shared" si="14"/>
        <v>1.43</v>
      </c>
      <c r="K122" s="103">
        <f t="shared" si="14"/>
        <v>44.8</v>
      </c>
      <c r="L122" s="103">
        <f t="shared" si="14"/>
        <v>0</v>
      </c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6.5" customHeight="1" x14ac:dyDescent="0.25">
      <c r="A123" s="1"/>
      <c r="B123" s="100"/>
      <c r="C123" s="71" t="s">
        <v>62</v>
      </c>
      <c r="D123" s="130"/>
      <c r="E123" s="103">
        <f t="shared" ref="E123:L123" si="15">E109+E118+E122</f>
        <v>65.128</v>
      </c>
      <c r="F123" s="103">
        <f t="shared" si="15"/>
        <v>52.239999999999995</v>
      </c>
      <c r="G123" s="103">
        <f t="shared" si="15"/>
        <v>283.13</v>
      </c>
      <c r="H123" s="103">
        <f t="shared" si="15"/>
        <v>1895.22</v>
      </c>
      <c r="I123" s="103">
        <f t="shared" si="15"/>
        <v>0.67500000000000004</v>
      </c>
      <c r="J123" s="103">
        <f t="shared" si="15"/>
        <v>81.750000000000014</v>
      </c>
      <c r="K123" s="103">
        <f t="shared" si="15"/>
        <v>128.66</v>
      </c>
      <c r="L123" s="103">
        <f t="shared" si="15"/>
        <v>2.54</v>
      </c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33.75" customHeight="1" x14ac:dyDescent="0.25">
      <c r="A124" s="1"/>
      <c r="B124" s="84"/>
      <c r="C124" s="122"/>
      <c r="D124" s="86"/>
      <c r="E124" s="87"/>
      <c r="F124" s="87"/>
      <c r="G124" s="87"/>
      <c r="H124" s="87"/>
      <c r="I124" s="88"/>
      <c r="J124" s="87"/>
      <c r="K124" s="87"/>
      <c r="L124" s="88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6.5" customHeight="1" x14ac:dyDescent="0.25">
      <c r="A125" s="1"/>
      <c r="B125" s="89"/>
      <c r="C125" s="90" t="s">
        <v>115</v>
      </c>
      <c r="D125" s="91"/>
      <c r="E125" s="92"/>
      <c r="F125" s="92"/>
      <c r="G125" s="92"/>
      <c r="H125" s="92"/>
      <c r="I125" s="114"/>
      <c r="J125" s="92"/>
      <c r="K125" s="92"/>
      <c r="L125" s="11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7.25" customHeight="1" x14ac:dyDescent="0.25">
      <c r="A126" s="1"/>
      <c r="B126" s="53"/>
      <c r="C126" s="54" t="s">
        <v>29</v>
      </c>
      <c r="D126" s="55"/>
      <c r="E126" s="56"/>
      <c r="F126" s="56"/>
      <c r="G126" s="56"/>
      <c r="H126" s="56"/>
      <c r="I126" s="57"/>
      <c r="J126" s="56"/>
      <c r="K126" s="56"/>
      <c r="L126" s="57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6.5" customHeight="1" x14ac:dyDescent="0.25">
      <c r="A127" s="1"/>
      <c r="B127" s="53">
        <v>14</v>
      </c>
      <c r="C127" s="58" t="s">
        <v>30</v>
      </c>
      <c r="D127" s="59" t="s">
        <v>31</v>
      </c>
      <c r="E127" s="56">
        <v>0.1</v>
      </c>
      <c r="F127" s="56">
        <v>7.2</v>
      </c>
      <c r="G127" s="56">
        <v>0.13</v>
      </c>
      <c r="H127" s="56">
        <v>65.72</v>
      </c>
      <c r="I127" s="57"/>
      <c r="J127" s="56"/>
      <c r="K127" s="56">
        <v>40</v>
      </c>
      <c r="L127" s="57">
        <v>0.1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6.5" customHeight="1" x14ac:dyDescent="0.25">
      <c r="A128" s="1"/>
      <c r="B128" s="53">
        <v>15</v>
      </c>
      <c r="C128" s="58" t="s">
        <v>116</v>
      </c>
      <c r="D128" s="59" t="s">
        <v>117</v>
      </c>
      <c r="E128" s="56">
        <v>4.6399999999999997</v>
      </c>
      <c r="F128" s="56">
        <v>5.9</v>
      </c>
      <c r="G128" s="56"/>
      <c r="H128" s="56">
        <v>71.66</v>
      </c>
      <c r="I128" s="57">
        <v>0.01</v>
      </c>
      <c r="J128" s="56">
        <v>0.14000000000000001</v>
      </c>
      <c r="K128" s="56">
        <v>52</v>
      </c>
      <c r="L128" s="57">
        <v>0.1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6.5" customHeight="1" x14ac:dyDescent="0.25">
      <c r="A129" s="1"/>
      <c r="B129" s="98">
        <v>175</v>
      </c>
      <c r="C129" s="58" t="s">
        <v>118</v>
      </c>
      <c r="D129" s="59" t="s">
        <v>33</v>
      </c>
      <c r="E129" s="56">
        <v>2.59</v>
      </c>
      <c r="F129" s="56">
        <v>12.03</v>
      </c>
      <c r="G129" s="56">
        <v>17.77</v>
      </c>
      <c r="H129" s="56">
        <v>189.80500000000001</v>
      </c>
      <c r="I129" s="57">
        <v>0.3</v>
      </c>
      <c r="J129" s="56">
        <v>1.44</v>
      </c>
      <c r="K129" s="56">
        <v>85.02</v>
      </c>
      <c r="L129" s="57">
        <v>0.38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6.5" customHeight="1" x14ac:dyDescent="0.25">
      <c r="A130" s="1"/>
      <c r="B130" s="53"/>
      <c r="C130" s="58" t="s">
        <v>119</v>
      </c>
      <c r="D130" s="59" t="s">
        <v>120</v>
      </c>
      <c r="E130" s="56">
        <v>1.5</v>
      </c>
      <c r="F130" s="56">
        <v>0.04</v>
      </c>
      <c r="G130" s="56">
        <v>11.36</v>
      </c>
      <c r="H130" s="56">
        <v>52</v>
      </c>
      <c r="I130" s="57"/>
      <c r="J130" s="56">
        <v>0.2</v>
      </c>
      <c r="K130" s="56"/>
      <c r="L130" s="57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6.5" customHeight="1" x14ac:dyDescent="0.25">
      <c r="A131" s="1"/>
      <c r="B131" s="80">
        <v>376</v>
      </c>
      <c r="C131" s="58" t="s">
        <v>58</v>
      </c>
      <c r="D131" s="81" t="s">
        <v>59</v>
      </c>
      <c r="E131" s="82">
        <v>0.53</v>
      </c>
      <c r="F131" s="82"/>
      <c r="G131" s="82">
        <v>9.4700000000000006</v>
      </c>
      <c r="H131" s="82">
        <v>40</v>
      </c>
      <c r="I131" s="77"/>
      <c r="J131" s="82">
        <v>0.27</v>
      </c>
      <c r="K131" s="82"/>
      <c r="L131" s="77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6.5" customHeight="1" x14ac:dyDescent="0.25">
      <c r="A132" s="1"/>
      <c r="B132" s="53"/>
      <c r="C132" s="58" t="s">
        <v>38</v>
      </c>
      <c r="D132" s="59" t="s">
        <v>104</v>
      </c>
      <c r="E132" s="56">
        <v>7.36</v>
      </c>
      <c r="F132" s="56">
        <v>0.74</v>
      </c>
      <c r="G132" s="56">
        <v>46.4</v>
      </c>
      <c r="H132" s="56">
        <v>226.68</v>
      </c>
      <c r="I132" s="57">
        <v>7.0000000000000007E-2</v>
      </c>
      <c r="J132" s="56"/>
      <c r="K132" s="56"/>
      <c r="L132" s="57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6.5" customHeight="1" x14ac:dyDescent="0.25">
      <c r="A133" s="115"/>
      <c r="B133" s="48"/>
      <c r="C133" s="60" t="s">
        <v>105</v>
      </c>
      <c r="D133" s="61" t="s">
        <v>121</v>
      </c>
      <c r="E133" s="51">
        <f t="shared" ref="E133:L133" si="16">SUM(E127:E132)</f>
        <v>16.72</v>
      </c>
      <c r="F133" s="51">
        <f t="shared" si="16"/>
        <v>25.91</v>
      </c>
      <c r="G133" s="51">
        <f t="shared" si="16"/>
        <v>85.13</v>
      </c>
      <c r="H133" s="51">
        <f t="shared" si="16"/>
        <v>645.86500000000001</v>
      </c>
      <c r="I133" s="51">
        <f t="shared" si="16"/>
        <v>0.38</v>
      </c>
      <c r="J133" s="51">
        <f t="shared" si="16"/>
        <v>2.0499999999999998</v>
      </c>
      <c r="K133" s="51">
        <f t="shared" si="16"/>
        <v>177.01999999999998</v>
      </c>
      <c r="L133" s="51">
        <f t="shared" si="16"/>
        <v>0.58000000000000007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7.25" customHeight="1" x14ac:dyDescent="0.25">
      <c r="A134" s="1"/>
      <c r="B134" s="53"/>
      <c r="C134" s="62" t="s">
        <v>41</v>
      </c>
      <c r="D134" s="55"/>
      <c r="E134" s="56"/>
      <c r="F134" s="56"/>
      <c r="G134" s="56"/>
      <c r="H134" s="56"/>
      <c r="I134" s="57"/>
      <c r="J134" s="56"/>
      <c r="K134" s="56"/>
      <c r="L134" s="57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6.5" customHeight="1" x14ac:dyDescent="0.25">
      <c r="A135" s="1"/>
      <c r="B135" s="53">
        <v>73</v>
      </c>
      <c r="C135" s="58" t="s">
        <v>64</v>
      </c>
      <c r="D135" s="94" t="s">
        <v>43</v>
      </c>
      <c r="E135" s="56">
        <v>0.61</v>
      </c>
      <c r="F135" s="56">
        <v>2.91</v>
      </c>
      <c r="G135" s="56">
        <v>3.24</v>
      </c>
      <c r="H135" s="56">
        <v>41.55</v>
      </c>
      <c r="I135" s="57">
        <v>0.02</v>
      </c>
      <c r="J135" s="56">
        <v>3.91</v>
      </c>
      <c r="K135" s="56"/>
      <c r="L135" s="57">
        <v>1.44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6.5" customHeight="1" x14ac:dyDescent="0.25">
      <c r="A136" s="1"/>
      <c r="B136" s="98">
        <v>104</v>
      </c>
      <c r="C136" s="131" t="s">
        <v>122</v>
      </c>
      <c r="D136" s="132" t="s">
        <v>123</v>
      </c>
      <c r="E136" s="133">
        <v>1.79</v>
      </c>
      <c r="F136" s="133">
        <v>2.27</v>
      </c>
      <c r="G136" s="133">
        <v>12.57</v>
      </c>
      <c r="H136" s="56">
        <v>111.09</v>
      </c>
      <c r="I136" s="133">
        <v>0</v>
      </c>
      <c r="J136" s="133">
        <v>7.23</v>
      </c>
      <c r="K136" s="133"/>
      <c r="L136" s="13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6.5" customHeight="1" x14ac:dyDescent="0.25">
      <c r="A137" s="1"/>
      <c r="B137" s="95">
        <v>229</v>
      </c>
      <c r="C137" s="78" t="s">
        <v>124</v>
      </c>
      <c r="D137" s="96" t="s">
        <v>110</v>
      </c>
      <c r="E137" s="57">
        <v>12.19</v>
      </c>
      <c r="F137" s="57">
        <v>6.19</v>
      </c>
      <c r="G137" s="57">
        <v>4.75</v>
      </c>
      <c r="H137" s="57">
        <v>131.25</v>
      </c>
      <c r="I137" s="57">
        <v>6.2E-2</v>
      </c>
      <c r="J137" s="57">
        <v>4.6619999999999999</v>
      </c>
      <c r="K137" s="57">
        <v>7.27</v>
      </c>
      <c r="L137" s="57">
        <v>233.74</v>
      </c>
      <c r="M137" s="64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6.5" customHeight="1" x14ac:dyDescent="0.25">
      <c r="A138" s="1"/>
      <c r="B138" s="53">
        <v>304</v>
      </c>
      <c r="C138" s="58" t="s">
        <v>125</v>
      </c>
      <c r="D138" s="59" t="s">
        <v>126</v>
      </c>
      <c r="E138" s="134">
        <v>3.67</v>
      </c>
      <c r="F138" s="134">
        <v>5.42</v>
      </c>
      <c r="G138" s="134">
        <v>36.67</v>
      </c>
      <c r="H138" s="56">
        <v>210.11</v>
      </c>
      <c r="I138" s="57">
        <v>0.03</v>
      </c>
      <c r="J138" s="56"/>
      <c r="K138" s="56">
        <v>27</v>
      </c>
      <c r="L138" s="57">
        <v>0.60000000000000009</v>
      </c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6.5" customHeight="1" x14ac:dyDescent="0.25">
      <c r="A139" s="1"/>
      <c r="B139" s="53">
        <v>388</v>
      </c>
      <c r="C139" s="58" t="s">
        <v>127</v>
      </c>
      <c r="D139" s="59" t="s">
        <v>35</v>
      </c>
      <c r="E139" s="56">
        <v>0.36</v>
      </c>
      <c r="F139" s="56">
        <v>0.24</v>
      </c>
      <c r="G139" s="56">
        <v>15.48</v>
      </c>
      <c r="H139" s="56">
        <v>79.2</v>
      </c>
      <c r="I139" s="57">
        <v>0</v>
      </c>
      <c r="J139" s="56">
        <v>90</v>
      </c>
      <c r="K139" s="56"/>
      <c r="L139" s="57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6.5" customHeight="1" x14ac:dyDescent="0.25">
      <c r="A140" s="1"/>
      <c r="B140" s="53"/>
      <c r="C140" s="58" t="s">
        <v>50</v>
      </c>
      <c r="D140" s="59" t="s">
        <v>53</v>
      </c>
      <c r="E140" s="56">
        <v>2.37</v>
      </c>
      <c r="F140" s="56">
        <v>0.3</v>
      </c>
      <c r="G140" s="56">
        <v>14.49</v>
      </c>
      <c r="H140" s="56">
        <v>70.14</v>
      </c>
      <c r="I140" s="57">
        <v>0.03</v>
      </c>
      <c r="J140" s="56"/>
      <c r="K140" s="56"/>
      <c r="L140" s="57">
        <v>0.39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6.5" customHeight="1" x14ac:dyDescent="0.25">
      <c r="A141" s="1"/>
      <c r="B141" s="65"/>
      <c r="C141" s="66" t="s">
        <v>52</v>
      </c>
      <c r="D141" s="67" t="s">
        <v>53</v>
      </c>
      <c r="E141" s="68">
        <v>1.68</v>
      </c>
      <c r="F141" s="68">
        <v>0.33</v>
      </c>
      <c r="G141" s="68">
        <v>14.82</v>
      </c>
      <c r="H141" s="68">
        <v>68.97</v>
      </c>
      <c r="I141" s="69">
        <v>3.5000000000000003E-2</v>
      </c>
      <c r="J141" s="68"/>
      <c r="K141" s="68"/>
      <c r="L141" s="69">
        <v>0.27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5.75" customHeight="1" x14ac:dyDescent="0.25">
      <c r="A142" s="1"/>
      <c r="B142" s="119"/>
      <c r="C142" s="101" t="s">
        <v>54</v>
      </c>
      <c r="D142" s="135" t="s">
        <v>128</v>
      </c>
      <c r="E142" s="120">
        <f t="shared" ref="E142:L142" si="17">SUM(E135:E141)</f>
        <v>22.669999999999998</v>
      </c>
      <c r="F142" s="120">
        <f t="shared" si="17"/>
        <v>17.659999999999997</v>
      </c>
      <c r="G142" s="120">
        <f t="shared" si="17"/>
        <v>102.02000000000001</v>
      </c>
      <c r="H142" s="120">
        <f t="shared" si="17"/>
        <v>712.31000000000006</v>
      </c>
      <c r="I142" s="120">
        <f t="shared" si="17"/>
        <v>0.17700000000000002</v>
      </c>
      <c r="J142" s="120">
        <f t="shared" si="17"/>
        <v>105.80199999999999</v>
      </c>
      <c r="K142" s="120">
        <f t="shared" si="17"/>
        <v>34.269999999999996</v>
      </c>
      <c r="L142" s="120">
        <f t="shared" si="17"/>
        <v>236.44</v>
      </c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6.5" customHeight="1" x14ac:dyDescent="0.25">
      <c r="A143" s="1"/>
      <c r="B143" s="104"/>
      <c r="C143" s="75" t="s">
        <v>56</v>
      </c>
      <c r="D143" s="105"/>
      <c r="E143" s="106"/>
      <c r="F143" s="106"/>
      <c r="G143" s="106"/>
      <c r="H143" s="106"/>
      <c r="I143" s="106"/>
      <c r="J143" s="106"/>
      <c r="K143" s="106"/>
      <c r="L143" s="106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6.5" customHeight="1" x14ac:dyDescent="0.25">
      <c r="A144" s="1"/>
      <c r="B144" s="53">
        <v>426</v>
      </c>
      <c r="C144" s="136" t="s">
        <v>129</v>
      </c>
      <c r="D144" s="137" t="s">
        <v>37</v>
      </c>
      <c r="E144" s="57">
        <v>6.6</v>
      </c>
      <c r="F144" s="57">
        <v>14.36</v>
      </c>
      <c r="G144" s="57">
        <v>41.13</v>
      </c>
      <c r="H144" s="106">
        <v>320</v>
      </c>
      <c r="I144" s="106">
        <v>0.16</v>
      </c>
      <c r="J144" s="106">
        <v>0.04</v>
      </c>
      <c r="K144" s="106"/>
      <c r="L144" s="106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6.5" customHeight="1" x14ac:dyDescent="0.25">
      <c r="A145" s="64"/>
      <c r="B145" s="53">
        <v>389</v>
      </c>
      <c r="C145" s="124" t="s">
        <v>130</v>
      </c>
      <c r="D145" s="125" t="s">
        <v>59</v>
      </c>
      <c r="E145" s="126">
        <v>1</v>
      </c>
      <c r="F145" s="126">
        <v>0.2</v>
      </c>
      <c r="G145" s="126">
        <v>20.2</v>
      </c>
      <c r="H145" s="126">
        <v>86.6</v>
      </c>
      <c r="I145" s="126">
        <v>0.02</v>
      </c>
      <c r="J145" s="126">
        <v>4</v>
      </c>
      <c r="K145" s="126"/>
      <c r="L145" s="126">
        <v>0.2</v>
      </c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</row>
    <row r="146" spans="1:32" ht="16.5" customHeight="1" x14ac:dyDescent="0.25">
      <c r="A146" s="1"/>
      <c r="B146" s="100"/>
      <c r="C146" s="71" t="s">
        <v>60</v>
      </c>
      <c r="D146" s="72" t="s">
        <v>61</v>
      </c>
      <c r="E146" s="103">
        <f t="shared" ref="E146:L146" si="18">SUM(E144:E145)</f>
        <v>7.6</v>
      </c>
      <c r="F146" s="103">
        <f t="shared" si="18"/>
        <v>14.559999999999999</v>
      </c>
      <c r="G146" s="103">
        <f t="shared" si="18"/>
        <v>61.33</v>
      </c>
      <c r="H146" s="103">
        <f t="shared" si="18"/>
        <v>406.6</v>
      </c>
      <c r="I146" s="103">
        <f t="shared" si="18"/>
        <v>0.18</v>
      </c>
      <c r="J146" s="103">
        <f t="shared" si="18"/>
        <v>4.04</v>
      </c>
      <c r="K146" s="103">
        <f t="shared" si="18"/>
        <v>0</v>
      </c>
      <c r="L146" s="103">
        <f t="shared" si="18"/>
        <v>0.2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6.5" customHeight="1" x14ac:dyDescent="0.25">
      <c r="A147" s="1"/>
      <c r="B147" s="100"/>
      <c r="C147" s="71" t="s">
        <v>62</v>
      </c>
      <c r="D147" s="130"/>
      <c r="E147" s="103">
        <f t="shared" ref="E147:L147" si="19">E133+E142+E146</f>
        <v>46.99</v>
      </c>
      <c r="F147" s="103">
        <f t="shared" si="19"/>
        <v>58.129999999999995</v>
      </c>
      <c r="G147" s="103">
        <f t="shared" si="19"/>
        <v>248.48000000000002</v>
      </c>
      <c r="H147" s="103">
        <f t="shared" si="19"/>
        <v>1764.7750000000001</v>
      </c>
      <c r="I147" s="103">
        <f t="shared" si="19"/>
        <v>0.7370000000000001</v>
      </c>
      <c r="J147" s="103">
        <f t="shared" si="19"/>
        <v>111.892</v>
      </c>
      <c r="K147" s="103">
        <f t="shared" si="19"/>
        <v>211.28999999999996</v>
      </c>
      <c r="L147" s="103">
        <f t="shared" si="19"/>
        <v>237.22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27" customHeight="1" x14ac:dyDescent="0.25">
      <c r="A148" s="1"/>
      <c r="B148" s="84"/>
      <c r="C148" s="122"/>
      <c r="D148" s="86"/>
      <c r="E148" s="87"/>
      <c r="F148" s="87"/>
      <c r="G148" s="87"/>
      <c r="H148" s="87"/>
      <c r="I148" s="88"/>
      <c r="J148" s="87"/>
      <c r="K148" s="87"/>
      <c r="L148" s="88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6.5" customHeight="1" x14ac:dyDescent="0.25">
      <c r="A149" s="1"/>
      <c r="B149" s="89"/>
      <c r="C149" s="90" t="s">
        <v>131</v>
      </c>
      <c r="D149" s="91"/>
      <c r="E149" s="92"/>
      <c r="F149" s="92"/>
      <c r="G149" s="92"/>
      <c r="H149" s="92"/>
      <c r="I149" s="114"/>
      <c r="J149" s="92"/>
      <c r="K149" s="92"/>
      <c r="L149" s="11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7.25" customHeight="1" x14ac:dyDescent="0.25">
      <c r="A150" s="1"/>
      <c r="B150" s="53"/>
      <c r="C150" s="54" t="s">
        <v>29</v>
      </c>
      <c r="D150" s="55"/>
      <c r="E150" s="56"/>
      <c r="F150" s="56"/>
      <c r="G150" s="56"/>
      <c r="H150" s="56"/>
      <c r="I150" s="57"/>
      <c r="J150" s="56"/>
      <c r="K150" s="56"/>
      <c r="L150" s="57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6.5" customHeight="1" x14ac:dyDescent="0.25">
      <c r="A151" s="1"/>
      <c r="B151" s="53">
        <v>209</v>
      </c>
      <c r="C151" s="58" t="s">
        <v>132</v>
      </c>
      <c r="D151" s="59" t="s">
        <v>133</v>
      </c>
      <c r="E151" s="56">
        <v>5.71</v>
      </c>
      <c r="F151" s="56">
        <v>5.17</v>
      </c>
      <c r="G151" s="56">
        <v>0.31</v>
      </c>
      <c r="H151" s="56">
        <v>70.87</v>
      </c>
      <c r="I151" s="57">
        <v>3.3000000000000002E-2</v>
      </c>
      <c r="J151" s="56"/>
      <c r="K151" s="56">
        <v>112.5</v>
      </c>
      <c r="L151" s="57">
        <v>0.27</v>
      </c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6.5" customHeight="1" x14ac:dyDescent="0.25">
      <c r="A152" s="1"/>
      <c r="B152" s="53"/>
      <c r="C152" s="58" t="s">
        <v>134</v>
      </c>
      <c r="D152" s="59" t="s">
        <v>37</v>
      </c>
      <c r="E152" s="56">
        <v>5.13</v>
      </c>
      <c r="F152" s="56">
        <v>1.88</v>
      </c>
      <c r="G152" s="56">
        <v>7.38</v>
      </c>
      <c r="H152" s="56">
        <v>66.88</v>
      </c>
      <c r="I152" s="57">
        <v>0.04</v>
      </c>
      <c r="J152" s="56">
        <v>0.75</v>
      </c>
      <c r="K152" s="56">
        <v>12.5</v>
      </c>
      <c r="L152" s="57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6.5" customHeight="1" x14ac:dyDescent="0.25">
      <c r="A153" s="1"/>
      <c r="B153" s="53">
        <v>401</v>
      </c>
      <c r="C153" s="58" t="s">
        <v>135</v>
      </c>
      <c r="D153" s="59" t="s">
        <v>136</v>
      </c>
      <c r="E153" s="56">
        <v>8.18</v>
      </c>
      <c r="F153" s="56">
        <v>8.1</v>
      </c>
      <c r="G153" s="56">
        <v>50.32</v>
      </c>
      <c r="H153" s="56">
        <v>307.05</v>
      </c>
      <c r="I153" s="57">
        <v>0.16</v>
      </c>
      <c r="J153" s="56">
        <v>0.44</v>
      </c>
      <c r="K153" s="56">
        <v>19.41</v>
      </c>
      <c r="L153" s="57">
        <v>0.12</v>
      </c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6.5" customHeight="1" x14ac:dyDescent="0.25">
      <c r="A154" s="1"/>
      <c r="B154" s="95">
        <v>383</v>
      </c>
      <c r="C154" s="58" t="s">
        <v>137</v>
      </c>
      <c r="D154" s="59" t="s">
        <v>59</v>
      </c>
      <c r="E154" s="57">
        <v>3.6659999999999999</v>
      </c>
      <c r="F154" s="57">
        <v>2.6</v>
      </c>
      <c r="G154" s="57">
        <v>25.08</v>
      </c>
      <c r="H154" s="57">
        <v>138.4</v>
      </c>
      <c r="I154" s="57">
        <v>2.5999999999999999E-2</v>
      </c>
      <c r="J154" s="57">
        <v>0.38</v>
      </c>
      <c r="K154" s="57">
        <v>9.5</v>
      </c>
      <c r="L154" s="57">
        <v>0.2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6.5" customHeight="1" x14ac:dyDescent="0.25">
      <c r="A155" s="1"/>
      <c r="B155" s="53"/>
      <c r="C155" s="58" t="s">
        <v>38</v>
      </c>
      <c r="D155" s="59" t="s">
        <v>138</v>
      </c>
      <c r="E155" s="56">
        <v>3.22</v>
      </c>
      <c r="F155" s="56">
        <v>0.32</v>
      </c>
      <c r="G155" s="56">
        <v>20.3</v>
      </c>
      <c r="H155" s="56">
        <v>99.17</v>
      </c>
      <c r="I155" s="57">
        <v>0.03</v>
      </c>
      <c r="J155" s="56"/>
      <c r="K155" s="56"/>
      <c r="L155" s="57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6.5" customHeight="1" x14ac:dyDescent="0.25">
      <c r="A156" s="1"/>
      <c r="B156" s="48"/>
      <c r="C156" s="60" t="s">
        <v>105</v>
      </c>
      <c r="D156" s="61" t="s">
        <v>121</v>
      </c>
      <c r="E156" s="51">
        <f t="shared" ref="E156:L156" si="20">SUM(E151:E155)</f>
        <v>25.905999999999999</v>
      </c>
      <c r="F156" s="51">
        <f t="shared" si="20"/>
        <v>18.07</v>
      </c>
      <c r="G156" s="51">
        <f t="shared" si="20"/>
        <v>103.39</v>
      </c>
      <c r="H156" s="51">
        <f t="shared" si="20"/>
        <v>682.37</v>
      </c>
      <c r="I156" s="51">
        <f t="shared" si="20"/>
        <v>0.28900000000000003</v>
      </c>
      <c r="J156" s="51">
        <f t="shared" si="20"/>
        <v>1.5699999999999998</v>
      </c>
      <c r="K156" s="51">
        <f t="shared" si="20"/>
        <v>153.91</v>
      </c>
      <c r="L156" s="51">
        <f t="shared" si="20"/>
        <v>0.59000000000000008</v>
      </c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7.25" customHeight="1" x14ac:dyDescent="0.25">
      <c r="A157" s="1"/>
      <c r="B157" s="53"/>
      <c r="C157" s="62" t="s">
        <v>41</v>
      </c>
      <c r="D157" s="55"/>
      <c r="E157" s="56"/>
      <c r="F157" s="56"/>
      <c r="G157" s="56"/>
      <c r="H157" s="56"/>
      <c r="I157" s="57"/>
      <c r="J157" s="56"/>
      <c r="K157" s="56"/>
      <c r="L157" s="57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6.5" customHeight="1" x14ac:dyDescent="0.25">
      <c r="A158" s="1"/>
      <c r="B158" s="53">
        <v>70</v>
      </c>
      <c r="C158" s="58" t="s">
        <v>91</v>
      </c>
      <c r="D158" s="59" t="s">
        <v>43</v>
      </c>
      <c r="E158" s="56">
        <v>0.48</v>
      </c>
      <c r="F158" s="56">
        <v>0.06</v>
      </c>
      <c r="G158" s="56">
        <v>1.02</v>
      </c>
      <c r="H158" s="56">
        <v>6</v>
      </c>
      <c r="I158" s="56">
        <v>0.01</v>
      </c>
      <c r="J158" s="56">
        <v>2.1</v>
      </c>
      <c r="K158" s="56"/>
      <c r="L158" s="56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6.5" customHeight="1" x14ac:dyDescent="0.25">
      <c r="A159" s="2"/>
      <c r="B159" s="98">
        <v>102</v>
      </c>
      <c r="C159" s="131" t="s">
        <v>139</v>
      </c>
      <c r="D159" s="132" t="s">
        <v>140</v>
      </c>
      <c r="E159" s="133">
        <v>4.4400000000000004</v>
      </c>
      <c r="F159" s="133">
        <v>4.22</v>
      </c>
      <c r="G159" s="133">
        <v>13.27</v>
      </c>
      <c r="H159" s="133">
        <v>118.95</v>
      </c>
      <c r="I159" s="133">
        <v>0.18</v>
      </c>
      <c r="J159" s="133">
        <v>4.67</v>
      </c>
      <c r="K159" s="133"/>
      <c r="L159" s="133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6.5" customHeight="1" x14ac:dyDescent="0.25">
      <c r="A160" s="1"/>
      <c r="B160" s="98">
        <v>289</v>
      </c>
      <c r="C160" s="131" t="s">
        <v>141</v>
      </c>
      <c r="D160" s="132" t="s">
        <v>142</v>
      </c>
      <c r="E160" s="133">
        <v>12.79</v>
      </c>
      <c r="F160" s="133">
        <v>14.29</v>
      </c>
      <c r="G160" s="133">
        <v>13.09</v>
      </c>
      <c r="H160" s="133">
        <v>233.05</v>
      </c>
      <c r="I160" s="133">
        <v>0.09</v>
      </c>
      <c r="J160" s="133">
        <v>5.34</v>
      </c>
      <c r="K160" s="133"/>
      <c r="L160" s="133">
        <v>0.96</v>
      </c>
      <c r="M160" s="64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6.5" customHeight="1" x14ac:dyDescent="0.25">
      <c r="A161" s="1"/>
      <c r="B161" s="80">
        <v>376</v>
      </c>
      <c r="C161" s="58" t="s">
        <v>58</v>
      </c>
      <c r="D161" s="81" t="s">
        <v>35</v>
      </c>
      <c r="E161" s="82">
        <v>0.44</v>
      </c>
      <c r="F161" s="82"/>
      <c r="G161" s="82">
        <v>8.52</v>
      </c>
      <c r="H161" s="82">
        <v>36</v>
      </c>
      <c r="I161" s="77"/>
      <c r="J161" s="82">
        <v>0.24</v>
      </c>
      <c r="K161" s="82"/>
      <c r="L161" s="77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6.5" customHeight="1" x14ac:dyDescent="0.25">
      <c r="A162" s="64"/>
      <c r="B162" s="53"/>
      <c r="C162" s="58" t="s">
        <v>50</v>
      </c>
      <c r="D162" s="59" t="s">
        <v>51</v>
      </c>
      <c r="E162" s="56">
        <v>4.74</v>
      </c>
      <c r="F162" s="56">
        <v>0.6</v>
      </c>
      <c r="G162" s="56">
        <v>28.98</v>
      </c>
      <c r="H162" s="56">
        <v>140.28</v>
      </c>
      <c r="I162" s="56">
        <v>0.06</v>
      </c>
      <c r="J162" s="56"/>
      <c r="K162" s="56"/>
      <c r="L162" s="56">
        <v>0.78</v>
      </c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</row>
    <row r="163" spans="1:32" ht="16.5" customHeight="1" x14ac:dyDescent="0.25">
      <c r="A163" s="1"/>
      <c r="B163" s="65"/>
      <c r="C163" s="66" t="s">
        <v>52</v>
      </c>
      <c r="D163" s="67" t="s">
        <v>53</v>
      </c>
      <c r="E163" s="68">
        <v>1.68</v>
      </c>
      <c r="F163" s="68">
        <v>0.33</v>
      </c>
      <c r="G163" s="68">
        <v>14.82</v>
      </c>
      <c r="H163" s="68">
        <v>68.97</v>
      </c>
      <c r="I163" s="69">
        <v>3.5000000000000003E-2</v>
      </c>
      <c r="J163" s="68"/>
      <c r="K163" s="68"/>
      <c r="L163" s="69">
        <v>0.27</v>
      </c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5.75" customHeight="1" x14ac:dyDescent="0.25">
      <c r="A164" s="1"/>
      <c r="B164" s="119"/>
      <c r="C164" s="101" t="s">
        <v>54</v>
      </c>
      <c r="D164" s="135" t="s">
        <v>143</v>
      </c>
      <c r="E164" s="120">
        <f t="shared" ref="E164:L164" si="21">SUM(E158:E163)</f>
        <v>24.57</v>
      </c>
      <c r="F164" s="120">
        <f t="shared" si="21"/>
        <v>19.5</v>
      </c>
      <c r="G164" s="120">
        <f t="shared" si="21"/>
        <v>79.699999999999989</v>
      </c>
      <c r="H164" s="120">
        <f t="shared" si="21"/>
        <v>603.25</v>
      </c>
      <c r="I164" s="120">
        <f t="shared" si="21"/>
        <v>0.375</v>
      </c>
      <c r="J164" s="120">
        <f t="shared" si="21"/>
        <v>12.35</v>
      </c>
      <c r="K164" s="120">
        <f t="shared" si="21"/>
        <v>0</v>
      </c>
      <c r="L164" s="120">
        <f t="shared" si="21"/>
        <v>2.0099999999999998</v>
      </c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6.5" customHeight="1" x14ac:dyDescent="0.25">
      <c r="A165" s="1"/>
      <c r="B165" s="104"/>
      <c r="C165" s="75" t="s">
        <v>56</v>
      </c>
      <c r="D165" s="105"/>
      <c r="E165" s="106"/>
      <c r="F165" s="106"/>
      <c r="G165" s="106"/>
      <c r="H165" s="106"/>
      <c r="I165" s="106"/>
      <c r="J165" s="106"/>
      <c r="K165" s="106"/>
      <c r="L165" s="106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6.5" customHeight="1" x14ac:dyDescent="0.25">
      <c r="A166" s="64"/>
      <c r="B166" s="53"/>
      <c r="C166" s="58" t="s">
        <v>144</v>
      </c>
      <c r="D166" s="59" t="s">
        <v>37</v>
      </c>
      <c r="E166" s="56">
        <v>4.8</v>
      </c>
      <c r="F166" s="56">
        <v>22.6</v>
      </c>
      <c r="G166" s="56">
        <v>45.2</v>
      </c>
      <c r="H166" s="56">
        <v>380</v>
      </c>
      <c r="I166" s="56"/>
      <c r="J166" s="56"/>
      <c r="K166" s="56"/>
      <c r="L166" s="56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</row>
    <row r="167" spans="1:32" ht="16.5" customHeight="1" x14ac:dyDescent="0.25">
      <c r="A167" s="1"/>
      <c r="B167" s="80">
        <v>376</v>
      </c>
      <c r="C167" s="58" t="s">
        <v>58</v>
      </c>
      <c r="D167" s="81" t="s">
        <v>59</v>
      </c>
      <c r="E167" s="82">
        <v>0.53</v>
      </c>
      <c r="F167" s="82"/>
      <c r="G167" s="82">
        <v>9.4700000000000006</v>
      </c>
      <c r="H167" s="82">
        <v>40</v>
      </c>
      <c r="I167" s="77"/>
      <c r="J167" s="82">
        <v>0.27</v>
      </c>
      <c r="K167" s="82"/>
      <c r="L167" s="77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6.5" customHeight="1" x14ac:dyDescent="0.25">
      <c r="A168" s="1"/>
      <c r="B168" s="100"/>
      <c r="C168" s="71" t="s">
        <v>60</v>
      </c>
      <c r="D168" s="72" t="s">
        <v>61</v>
      </c>
      <c r="E168" s="103">
        <f t="shared" ref="E168:L168" si="22">SUM(E166:E167)</f>
        <v>5.33</v>
      </c>
      <c r="F168" s="103">
        <f t="shared" si="22"/>
        <v>22.6</v>
      </c>
      <c r="G168" s="103">
        <f t="shared" si="22"/>
        <v>54.67</v>
      </c>
      <c r="H168" s="103">
        <f t="shared" si="22"/>
        <v>420</v>
      </c>
      <c r="I168" s="103">
        <f t="shared" si="22"/>
        <v>0</v>
      </c>
      <c r="J168" s="103">
        <f t="shared" si="22"/>
        <v>0.27</v>
      </c>
      <c r="K168" s="103">
        <f t="shared" si="22"/>
        <v>0</v>
      </c>
      <c r="L168" s="103">
        <f t="shared" si="22"/>
        <v>0</v>
      </c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6.5" customHeight="1" x14ac:dyDescent="0.25">
      <c r="A169" s="1"/>
      <c r="B169" s="100"/>
      <c r="C169" s="71" t="s">
        <v>62</v>
      </c>
      <c r="D169" s="130"/>
      <c r="E169" s="103">
        <f t="shared" ref="E169:L169" si="23">E156+E164+E168</f>
        <v>55.805999999999997</v>
      </c>
      <c r="F169" s="103">
        <f t="shared" si="23"/>
        <v>60.17</v>
      </c>
      <c r="G169" s="103">
        <f t="shared" si="23"/>
        <v>237.76</v>
      </c>
      <c r="H169" s="103">
        <f t="shared" si="23"/>
        <v>1705.62</v>
      </c>
      <c r="I169" s="103">
        <f t="shared" si="23"/>
        <v>0.66400000000000003</v>
      </c>
      <c r="J169" s="103">
        <f t="shared" si="23"/>
        <v>14.19</v>
      </c>
      <c r="K169" s="103">
        <f t="shared" si="23"/>
        <v>153.91</v>
      </c>
      <c r="L169" s="103">
        <f t="shared" si="23"/>
        <v>2.5999999999999996</v>
      </c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7.25" customHeight="1" x14ac:dyDescent="0.25">
      <c r="A170" s="1"/>
      <c r="B170" s="138"/>
      <c r="C170" s="139" t="s">
        <v>145</v>
      </c>
      <c r="D170" s="138"/>
      <c r="E170" s="140">
        <f t="shared" ref="E170:L170" si="24">E56+E79+E101+E123+E147+E169</f>
        <v>329.88399999999996</v>
      </c>
      <c r="F170" s="140">
        <f t="shared" si="24"/>
        <v>344.37</v>
      </c>
      <c r="G170" s="140">
        <f t="shared" si="24"/>
        <v>1606.364</v>
      </c>
      <c r="H170" s="140">
        <f t="shared" si="24"/>
        <v>11098.325000000001</v>
      </c>
      <c r="I170" s="140">
        <f t="shared" si="24"/>
        <v>5.5169999999999995</v>
      </c>
      <c r="J170" s="140">
        <f t="shared" si="24"/>
        <v>402.572</v>
      </c>
      <c r="K170" s="140">
        <f t="shared" si="24"/>
        <v>5203.8500000000004</v>
      </c>
      <c r="L170" s="140">
        <f t="shared" si="24"/>
        <v>680.14</v>
      </c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6.5" hidden="1" customHeight="1" x14ac:dyDescent="0.25">
      <c r="A171" s="1"/>
      <c r="B171" s="141"/>
      <c r="C171" s="142"/>
      <c r="D171" s="141" t="s">
        <v>146</v>
      </c>
      <c r="E171" s="143">
        <f t="shared" ref="E171:L171" si="25">E43+E65+E87+E109+E133+E156</f>
        <v>141.691</v>
      </c>
      <c r="F171" s="143">
        <f t="shared" si="25"/>
        <v>140.685</v>
      </c>
      <c r="G171" s="143">
        <f t="shared" si="25"/>
        <v>582.505</v>
      </c>
      <c r="H171" s="143">
        <f t="shared" si="25"/>
        <v>4252.2449999999999</v>
      </c>
      <c r="I171" s="143">
        <f t="shared" si="25"/>
        <v>1.6150000000000002</v>
      </c>
      <c r="J171" s="143">
        <f t="shared" si="25"/>
        <v>25.645</v>
      </c>
      <c r="K171" s="143">
        <f t="shared" si="25"/>
        <v>833.68</v>
      </c>
      <c r="L171" s="143">
        <f t="shared" si="25"/>
        <v>32.49</v>
      </c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6.5" hidden="1" customHeight="1" x14ac:dyDescent="0.25">
      <c r="A172" s="1"/>
      <c r="B172" s="141"/>
      <c r="C172" s="142"/>
      <c r="D172" s="141" t="s">
        <v>147</v>
      </c>
      <c r="E172" s="143">
        <f t="shared" ref="E172:L172" si="26">E51+E74+E96+E118+E142+E164</f>
        <v>139.5</v>
      </c>
      <c r="F172" s="143">
        <f t="shared" si="26"/>
        <v>124.75</v>
      </c>
      <c r="G172" s="143">
        <f t="shared" si="26"/>
        <v>646.86899999999991</v>
      </c>
      <c r="H172" s="143">
        <f t="shared" si="26"/>
        <v>4450.6000000000004</v>
      </c>
      <c r="I172" s="143">
        <f t="shared" si="26"/>
        <v>3.1419999999999999</v>
      </c>
      <c r="J172" s="143">
        <f t="shared" si="26"/>
        <v>290.34199999999998</v>
      </c>
      <c r="K172" s="143">
        <f t="shared" si="26"/>
        <v>4107.3700000000008</v>
      </c>
      <c r="L172" s="143">
        <f t="shared" si="26"/>
        <v>628.26999999999987</v>
      </c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6.5" hidden="1" customHeight="1" x14ac:dyDescent="0.25">
      <c r="A173" s="1"/>
      <c r="B173" s="141"/>
      <c r="C173" s="142"/>
      <c r="D173" s="141" t="s">
        <v>148</v>
      </c>
      <c r="E173" s="143">
        <f t="shared" ref="E173:L173" si="27">E55+E78+E100+E122+E146+E168</f>
        <v>48.692999999999998</v>
      </c>
      <c r="F173" s="143">
        <f t="shared" si="27"/>
        <v>78.935000000000002</v>
      </c>
      <c r="G173" s="143">
        <f t="shared" si="27"/>
        <v>376.99</v>
      </c>
      <c r="H173" s="143">
        <f t="shared" si="27"/>
        <v>2395.48</v>
      </c>
      <c r="I173" s="143">
        <f t="shared" si="27"/>
        <v>0.76</v>
      </c>
      <c r="J173" s="143">
        <f t="shared" si="27"/>
        <v>86.585000000000008</v>
      </c>
      <c r="K173" s="143">
        <f t="shared" si="27"/>
        <v>262.8</v>
      </c>
      <c r="L173" s="143">
        <f t="shared" si="27"/>
        <v>19.38</v>
      </c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30.75" customHeight="1" x14ac:dyDescent="0.25">
      <c r="A174" s="1"/>
      <c r="B174" s="144"/>
      <c r="C174" s="145"/>
      <c r="D174" s="146"/>
      <c r="E174" s="147"/>
      <c r="F174" s="147"/>
      <c r="G174" s="147"/>
      <c r="H174" s="147"/>
      <c r="I174" s="148"/>
      <c r="J174" s="147"/>
      <c r="K174" s="147"/>
      <c r="L174" s="148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6.5" customHeight="1" x14ac:dyDescent="0.25">
      <c r="A175" s="1"/>
      <c r="B175" s="89"/>
      <c r="C175" s="90" t="s">
        <v>149</v>
      </c>
      <c r="D175" s="91"/>
      <c r="E175" s="92"/>
      <c r="F175" s="92"/>
      <c r="G175" s="92"/>
      <c r="H175" s="92"/>
      <c r="I175" s="114"/>
      <c r="J175" s="92"/>
      <c r="K175" s="92"/>
      <c r="L175" s="114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7.25" customHeight="1" x14ac:dyDescent="0.25">
      <c r="A176" s="1"/>
      <c r="B176" s="48"/>
      <c r="C176" s="149" t="s">
        <v>28</v>
      </c>
      <c r="D176" s="50"/>
      <c r="E176" s="51"/>
      <c r="F176" s="51"/>
      <c r="G176" s="51"/>
      <c r="H176" s="51"/>
      <c r="I176" s="52"/>
      <c r="J176" s="51"/>
      <c r="K176" s="51"/>
      <c r="L176" s="52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7.25" customHeight="1" x14ac:dyDescent="0.25">
      <c r="A177" s="1"/>
      <c r="B177" s="53"/>
      <c r="C177" s="54" t="s">
        <v>29</v>
      </c>
      <c r="D177" s="55"/>
      <c r="E177" s="56"/>
      <c r="F177" s="56"/>
      <c r="G177" s="56"/>
      <c r="H177" s="56"/>
      <c r="I177" s="57"/>
      <c r="J177" s="56"/>
      <c r="K177" s="56"/>
      <c r="L177" s="57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6.5" customHeight="1" x14ac:dyDescent="0.25">
      <c r="A178" s="1"/>
      <c r="B178" s="53">
        <v>15</v>
      </c>
      <c r="C178" s="58" t="s">
        <v>116</v>
      </c>
      <c r="D178" s="59" t="s">
        <v>117</v>
      </c>
      <c r="E178" s="56">
        <v>4.6399999999999997</v>
      </c>
      <c r="F178" s="56">
        <v>5.9</v>
      </c>
      <c r="G178" s="56"/>
      <c r="H178" s="56">
        <v>71.66</v>
      </c>
      <c r="I178" s="57">
        <v>0.01</v>
      </c>
      <c r="J178" s="56">
        <v>0.14000000000000001</v>
      </c>
      <c r="K178" s="56">
        <v>52</v>
      </c>
      <c r="L178" s="57">
        <v>0.1</v>
      </c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6.5" customHeight="1" x14ac:dyDescent="0.25">
      <c r="A179" s="1"/>
      <c r="B179" s="53">
        <v>174</v>
      </c>
      <c r="C179" s="58" t="s">
        <v>150</v>
      </c>
      <c r="D179" s="59" t="s">
        <v>33</v>
      </c>
      <c r="E179" s="56">
        <v>4.57</v>
      </c>
      <c r="F179" s="56">
        <v>8.26</v>
      </c>
      <c r="G179" s="56">
        <v>32.71</v>
      </c>
      <c r="H179" s="56">
        <v>224</v>
      </c>
      <c r="I179" s="57">
        <v>0.05</v>
      </c>
      <c r="J179" s="56">
        <v>0.89</v>
      </c>
      <c r="K179" s="56">
        <v>44.19</v>
      </c>
      <c r="L179" s="57">
        <v>28.93</v>
      </c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6.5" customHeight="1" x14ac:dyDescent="0.25">
      <c r="A180" s="1"/>
      <c r="B180" s="80">
        <v>376</v>
      </c>
      <c r="C180" s="58" t="s">
        <v>58</v>
      </c>
      <c r="D180" s="81" t="s">
        <v>35</v>
      </c>
      <c r="E180" s="82">
        <v>0.47</v>
      </c>
      <c r="F180" s="82"/>
      <c r="G180" s="82">
        <v>8.52</v>
      </c>
      <c r="H180" s="82">
        <v>36</v>
      </c>
      <c r="I180" s="77"/>
      <c r="J180" s="82">
        <v>0.24</v>
      </c>
      <c r="K180" s="82"/>
      <c r="L180" s="77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6.5" customHeight="1" x14ac:dyDescent="0.25">
      <c r="A181" s="1"/>
      <c r="B181" s="53">
        <v>338</v>
      </c>
      <c r="C181" s="58" t="s">
        <v>36</v>
      </c>
      <c r="D181" s="59" t="s">
        <v>37</v>
      </c>
      <c r="E181" s="56">
        <v>0.4</v>
      </c>
      <c r="F181" s="56">
        <v>0.4</v>
      </c>
      <c r="G181" s="56">
        <v>9.8000000000000007</v>
      </c>
      <c r="H181" s="56">
        <v>44.4</v>
      </c>
      <c r="I181" s="57">
        <v>2.5999999999999999E-2</v>
      </c>
      <c r="J181" s="56">
        <v>10</v>
      </c>
      <c r="K181" s="56"/>
      <c r="L181" s="57">
        <v>0.2</v>
      </c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6.5" customHeight="1" x14ac:dyDescent="0.25">
      <c r="A182" s="1"/>
      <c r="B182" s="53"/>
      <c r="C182" s="58" t="s">
        <v>38</v>
      </c>
      <c r="D182" s="59" t="s">
        <v>39</v>
      </c>
      <c r="E182" s="56">
        <v>6.44</v>
      </c>
      <c r="F182" s="56">
        <v>0.64</v>
      </c>
      <c r="G182" s="56">
        <v>40.6</v>
      </c>
      <c r="H182" s="56">
        <v>198.34</v>
      </c>
      <c r="I182" s="57">
        <v>0.06</v>
      </c>
      <c r="J182" s="56"/>
      <c r="K182" s="56"/>
      <c r="L182" s="57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6.5" customHeight="1" x14ac:dyDescent="0.25">
      <c r="A183" s="1"/>
      <c r="B183" s="48"/>
      <c r="C183" s="60" t="s">
        <v>105</v>
      </c>
      <c r="D183" s="61" t="s">
        <v>151</v>
      </c>
      <c r="E183" s="51">
        <f t="shared" ref="E183:F183" si="28">SUM(E178:E182)</f>
        <v>16.520000000000003</v>
      </c>
      <c r="F183" s="51">
        <f t="shared" si="28"/>
        <v>15.200000000000001</v>
      </c>
      <c r="G183" s="51">
        <f>SUM(G179:G182)</f>
        <v>91.63</v>
      </c>
      <c r="H183" s="51">
        <f>SUM(H178:H182)</f>
        <v>574.4</v>
      </c>
      <c r="I183" s="51">
        <f t="shared" ref="I183:L183" si="29">SUM(I179:I182)</f>
        <v>0.13600000000000001</v>
      </c>
      <c r="J183" s="51">
        <f t="shared" si="29"/>
        <v>11.129999999999999</v>
      </c>
      <c r="K183" s="51">
        <f t="shared" si="29"/>
        <v>44.19</v>
      </c>
      <c r="L183" s="51">
        <f t="shared" si="29"/>
        <v>29.13</v>
      </c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7.25" customHeight="1" x14ac:dyDescent="0.25">
      <c r="A184" s="1"/>
      <c r="B184" s="53"/>
      <c r="C184" s="54" t="s">
        <v>41</v>
      </c>
      <c r="D184" s="55"/>
      <c r="E184" s="56"/>
      <c r="F184" s="56"/>
      <c r="G184" s="56"/>
      <c r="H184" s="56"/>
      <c r="I184" s="57"/>
      <c r="J184" s="56"/>
      <c r="K184" s="56"/>
      <c r="L184" s="57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6.5" customHeight="1" x14ac:dyDescent="0.25">
      <c r="A185" s="1"/>
      <c r="B185" s="53">
        <v>73</v>
      </c>
      <c r="C185" s="58" t="s">
        <v>64</v>
      </c>
      <c r="D185" s="94" t="s">
        <v>43</v>
      </c>
      <c r="E185" s="56">
        <v>0.61</v>
      </c>
      <c r="F185" s="56">
        <v>2.91</v>
      </c>
      <c r="G185" s="56">
        <v>3.24</v>
      </c>
      <c r="H185" s="56">
        <v>41.55</v>
      </c>
      <c r="I185" s="57">
        <v>0.02</v>
      </c>
      <c r="J185" s="56">
        <v>3.91</v>
      </c>
      <c r="K185" s="56"/>
      <c r="L185" s="57">
        <v>1.44</v>
      </c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6.5" customHeight="1" x14ac:dyDescent="0.25">
      <c r="A186" s="1"/>
      <c r="B186" s="98">
        <v>82</v>
      </c>
      <c r="C186" s="131" t="s">
        <v>152</v>
      </c>
      <c r="D186" s="132" t="s">
        <v>74</v>
      </c>
      <c r="E186" s="133">
        <v>3.61</v>
      </c>
      <c r="F186" s="133">
        <v>6.3</v>
      </c>
      <c r="G186" s="133">
        <v>9.5500000000000007</v>
      </c>
      <c r="H186" s="133">
        <v>109.5</v>
      </c>
      <c r="I186" s="133">
        <v>0.03</v>
      </c>
      <c r="J186" s="133">
        <v>6.67</v>
      </c>
      <c r="K186" s="133"/>
      <c r="L186" s="133">
        <v>1.55</v>
      </c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6.5" customHeight="1" x14ac:dyDescent="0.25">
      <c r="A187" s="1"/>
      <c r="B187" s="53">
        <v>290</v>
      </c>
      <c r="C187" s="58" t="s">
        <v>153</v>
      </c>
      <c r="D187" s="59" t="s">
        <v>154</v>
      </c>
      <c r="E187" s="56">
        <v>10.38</v>
      </c>
      <c r="F187" s="56">
        <v>10.49</v>
      </c>
      <c r="G187" s="56">
        <v>3.15</v>
      </c>
      <c r="H187" s="56">
        <v>149.4</v>
      </c>
      <c r="I187" s="57">
        <v>0.03</v>
      </c>
      <c r="J187" s="56">
        <v>0.3</v>
      </c>
      <c r="K187" s="56">
        <v>27.08</v>
      </c>
      <c r="L187" s="57">
        <v>0.28000000000000003</v>
      </c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6.5" customHeight="1" x14ac:dyDescent="0.25">
      <c r="A188" s="1"/>
      <c r="B188" s="53">
        <v>309</v>
      </c>
      <c r="C188" s="58" t="s">
        <v>77</v>
      </c>
      <c r="D188" s="59" t="s">
        <v>78</v>
      </c>
      <c r="E188" s="56">
        <v>5.0999999999999996</v>
      </c>
      <c r="F188" s="56">
        <v>7.5</v>
      </c>
      <c r="G188" s="56">
        <v>28.5</v>
      </c>
      <c r="H188" s="56">
        <v>201.9</v>
      </c>
      <c r="I188" s="57">
        <v>0.06</v>
      </c>
      <c r="J188" s="56"/>
      <c r="K188" s="56"/>
      <c r="L188" s="57">
        <v>1.95</v>
      </c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6.5" customHeight="1" x14ac:dyDescent="0.25">
      <c r="A189" s="1"/>
      <c r="B189" s="53">
        <v>377</v>
      </c>
      <c r="C189" s="63" t="s">
        <v>48</v>
      </c>
      <c r="D189" s="59" t="s">
        <v>70</v>
      </c>
      <c r="E189" s="56">
        <v>0.47</v>
      </c>
      <c r="F189" s="56">
        <v>0</v>
      </c>
      <c r="G189" s="56">
        <v>8.93</v>
      </c>
      <c r="H189" s="56">
        <v>37.630000000000003</v>
      </c>
      <c r="I189" s="57"/>
      <c r="J189" s="56">
        <v>1.92</v>
      </c>
      <c r="K189" s="56"/>
      <c r="L189" s="57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6.5" customHeight="1" x14ac:dyDescent="0.25">
      <c r="A190" s="64"/>
      <c r="B190" s="53"/>
      <c r="C190" s="58" t="s">
        <v>50</v>
      </c>
      <c r="D190" s="59" t="s">
        <v>51</v>
      </c>
      <c r="E190" s="56">
        <v>4.74</v>
      </c>
      <c r="F190" s="56">
        <v>0.6</v>
      </c>
      <c r="G190" s="56">
        <v>28.98</v>
      </c>
      <c r="H190" s="56">
        <v>140.28</v>
      </c>
      <c r="I190" s="56">
        <v>0.06</v>
      </c>
      <c r="J190" s="56"/>
      <c r="K190" s="56"/>
      <c r="L190" s="56">
        <v>0.78</v>
      </c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</row>
    <row r="191" spans="1:32" ht="16.5" customHeight="1" x14ac:dyDescent="0.25">
      <c r="A191" s="1"/>
      <c r="B191" s="65"/>
      <c r="C191" s="66" t="s">
        <v>52</v>
      </c>
      <c r="D191" s="67" t="s">
        <v>53</v>
      </c>
      <c r="E191" s="68">
        <v>1.68</v>
      </c>
      <c r="F191" s="68">
        <v>0.33</v>
      </c>
      <c r="G191" s="68">
        <v>14.82</v>
      </c>
      <c r="H191" s="68">
        <v>68.97</v>
      </c>
      <c r="I191" s="69">
        <v>3.5000000000000003E-2</v>
      </c>
      <c r="J191" s="68"/>
      <c r="K191" s="68"/>
      <c r="L191" s="69">
        <v>0.27</v>
      </c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6.5" customHeight="1" x14ac:dyDescent="0.25">
      <c r="A192" s="1"/>
      <c r="B192" s="100"/>
      <c r="C192" s="150" t="s">
        <v>54</v>
      </c>
      <c r="D192" s="129" t="s">
        <v>155</v>
      </c>
      <c r="E192" s="103">
        <f t="shared" ref="E192:L192" si="30">SUM(E185:E191)</f>
        <v>26.590000000000003</v>
      </c>
      <c r="F192" s="103">
        <f t="shared" si="30"/>
        <v>28.130000000000003</v>
      </c>
      <c r="G192" s="103">
        <f t="shared" si="30"/>
        <v>97.169999999999987</v>
      </c>
      <c r="H192" s="103">
        <f t="shared" si="30"/>
        <v>749.23</v>
      </c>
      <c r="I192" s="103">
        <f t="shared" si="30"/>
        <v>0.23500000000000001</v>
      </c>
      <c r="J192" s="103">
        <f t="shared" si="30"/>
        <v>12.8</v>
      </c>
      <c r="K192" s="103">
        <f t="shared" si="30"/>
        <v>27.08</v>
      </c>
      <c r="L192" s="103">
        <f t="shared" si="30"/>
        <v>6.2700000000000014</v>
      </c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6.5" customHeight="1" x14ac:dyDescent="0.25">
      <c r="A193" s="1"/>
      <c r="B193" s="104"/>
      <c r="C193" s="75" t="s">
        <v>56</v>
      </c>
      <c r="D193" s="105"/>
      <c r="E193" s="106"/>
      <c r="F193" s="106"/>
      <c r="G193" s="106"/>
      <c r="H193" s="106"/>
      <c r="I193" s="106"/>
      <c r="J193" s="106"/>
      <c r="K193" s="106"/>
      <c r="L193" s="106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6.5" customHeight="1" x14ac:dyDescent="0.25">
      <c r="A194" s="1"/>
      <c r="B194" s="53"/>
      <c r="C194" s="58" t="s">
        <v>156</v>
      </c>
      <c r="D194" s="59" t="s">
        <v>37</v>
      </c>
      <c r="E194" s="56">
        <v>7.6</v>
      </c>
      <c r="F194" s="56">
        <v>11.3</v>
      </c>
      <c r="G194" s="56">
        <v>53.3</v>
      </c>
      <c r="H194" s="56">
        <v>347</v>
      </c>
      <c r="I194" s="57">
        <v>0.06</v>
      </c>
      <c r="J194" s="56"/>
      <c r="K194" s="56"/>
      <c r="L194" s="57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6.5" customHeight="1" x14ac:dyDescent="0.25">
      <c r="A195" s="1"/>
      <c r="B195" s="80">
        <v>376</v>
      </c>
      <c r="C195" s="58" t="s">
        <v>58</v>
      </c>
      <c r="D195" s="81" t="s">
        <v>59</v>
      </c>
      <c r="E195" s="82">
        <v>0.53</v>
      </c>
      <c r="F195" s="82"/>
      <c r="G195" s="82">
        <v>9.4700000000000006</v>
      </c>
      <c r="H195" s="82">
        <v>40</v>
      </c>
      <c r="I195" s="77"/>
      <c r="J195" s="82">
        <v>0.27</v>
      </c>
      <c r="K195" s="82"/>
      <c r="L195" s="77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6.5" customHeight="1" x14ac:dyDescent="0.25">
      <c r="A196" s="1"/>
      <c r="B196" s="100"/>
      <c r="C196" s="71" t="s">
        <v>60</v>
      </c>
      <c r="D196" s="72" t="s">
        <v>61</v>
      </c>
      <c r="E196" s="103">
        <f t="shared" ref="E196:L196" si="31">SUM(E194:E195)</f>
        <v>8.129999999999999</v>
      </c>
      <c r="F196" s="103">
        <f t="shared" si="31"/>
        <v>11.3</v>
      </c>
      <c r="G196" s="103">
        <f t="shared" si="31"/>
        <v>62.769999999999996</v>
      </c>
      <c r="H196" s="103">
        <f t="shared" si="31"/>
        <v>387</v>
      </c>
      <c r="I196" s="103">
        <f t="shared" si="31"/>
        <v>0.06</v>
      </c>
      <c r="J196" s="103">
        <f t="shared" si="31"/>
        <v>0.27</v>
      </c>
      <c r="K196" s="103">
        <f t="shared" si="31"/>
        <v>0</v>
      </c>
      <c r="L196" s="103">
        <f t="shared" si="31"/>
        <v>0</v>
      </c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6.5" customHeight="1" x14ac:dyDescent="0.25">
      <c r="A197" s="1"/>
      <c r="B197" s="100"/>
      <c r="C197" s="71" t="s">
        <v>62</v>
      </c>
      <c r="D197" s="130"/>
      <c r="E197" s="103">
        <f t="shared" ref="E197:L197" si="32">E183+E192+E196</f>
        <v>51.240000000000009</v>
      </c>
      <c r="F197" s="103">
        <f t="shared" si="32"/>
        <v>54.63000000000001</v>
      </c>
      <c r="G197" s="103">
        <f t="shared" si="32"/>
        <v>251.57</v>
      </c>
      <c r="H197" s="103">
        <f t="shared" si="32"/>
        <v>1710.63</v>
      </c>
      <c r="I197" s="103">
        <f t="shared" si="32"/>
        <v>0.43099999999999999</v>
      </c>
      <c r="J197" s="103">
        <f t="shared" si="32"/>
        <v>24.2</v>
      </c>
      <c r="K197" s="103">
        <f t="shared" si="32"/>
        <v>71.27</v>
      </c>
      <c r="L197" s="103">
        <f t="shared" si="32"/>
        <v>35.4</v>
      </c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27.75" customHeight="1" x14ac:dyDescent="0.25">
      <c r="A198" s="1"/>
      <c r="B198" s="84"/>
      <c r="C198" s="151"/>
      <c r="D198" s="86"/>
      <c r="E198" s="87"/>
      <c r="F198" s="87"/>
      <c r="G198" s="87"/>
      <c r="H198" s="87"/>
      <c r="I198" s="88"/>
      <c r="J198" s="87"/>
      <c r="K198" s="87"/>
      <c r="L198" s="88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6.5" customHeight="1" x14ac:dyDescent="0.25">
      <c r="A199" s="64"/>
      <c r="B199" s="89"/>
      <c r="C199" s="152" t="s">
        <v>63</v>
      </c>
      <c r="D199" s="91"/>
      <c r="E199" s="92"/>
      <c r="F199" s="92"/>
      <c r="G199" s="92"/>
      <c r="H199" s="92"/>
      <c r="I199" s="114"/>
      <c r="J199" s="92"/>
      <c r="K199" s="92"/>
      <c r="L199" s="114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7.25" customHeight="1" x14ac:dyDescent="0.25">
      <c r="A200" s="1"/>
      <c r="B200" s="53"/>
      <c r="C200" s="54" t="s">
        <v>29</v>
      </c>
      <c r="D200" s="55"/>
      <c r="E200" s="56"/>
      <c r="F200" s="56"/>
      <c r="G200" s="56"/>
      <c r="H200" s="56"/>
      <c r="I200" s="57"/>
      <c r="J200" s="56"/>
      <c r="K200" s="56"/>
      <c r="L200" s="57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6.5" customHeight="1" x14ac:dyDescent="0.25">
      <c r="A201" s="1"/>
      <c r="B201" s="53">
        <v>14</v>
      </c>
      <c r="C201" s="58" t="s">
        <v>30</v>
      </c>
      <c r="D201" s="59" t="s">
        <v>31</v>
      </c>
      <c r="E201" s="56">
        <v>0.1</v>
      </c>
      <c r="F201" s="56">
        <v>7.2</v>
      </c>
      <c r="G201" s="56">
        <v>0.13</v>
      </c>
      <c r="H201" s="56">
        <v>65.72</v>
      </c>
      <c r="I201" s="57"/>
      <c r="J201" s="56"/>
      <c r="K201" s="56">
        <v>40</v>
      </c>
      <c r="L201" s="57">
        <v>0.1</v>
      </c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6.5" customHeight="1" x14ac:dyDescent="0.25">
      <c r="A202" s="1"/>
      <c r="B202" s="53">
        <v>16</v>
      </c>
      <c r="C202" s="58" t="s">
        <v>157</v>
      </c>
      <c r="D202" s="59" t="s">
        <v>65</v>
      </c>
      <c r="E202" s="56">
        <v>6.78</v>
      </c>
      <c r="F202" s="56">
        <v>6.27</v>
      </c>
      <c r="G202" s="56">
        <v>0</v>
      </c>
      <c r="H202" s="56">
        <v>84</v>
      </c>
      <c r="I202" s="57"/>
      <c r="J202" s="56"/>
      <c r="K202" s="56">
        <v>1.3</v>
      </c>
      <c r="L202" s="57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6.5" customHeight="1" x14ac:dyDescent="0.25">
      <c r="A203" s="1"/>
      <c r="B203" s="53">
        <v>309</v>
      </c>
      <c r="C203" s="58" t="s">
        <v>77</v>
      </c>
      <c r="D203" s="59" t="s">
        <v>78</v>
      </c>
      <c r="E203" s="56">
        <v>5.0999999999999996</v>
      </c>
      <c r="F203" s="56">
        <v>7.5</v>
      </c>
      <c r="G203" s="56">
        <v>28.5</v>
      </c>
      <c r="H203" s="56">
        <v>201.9</v>
      </c>
      <c r="I203" s="57">
        <v>0.06</v>
      </c>
      <c r="J203" s="56"/>
      <c r="K203" s="56"/>
      <c r="L203" s="57">
        <v>1.95</v>
      </c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6.5" customHeight="1" x14ac:dyDescent="0.25">
      <c r="A204" s="64"/>
      <c r="B204" s="53"/>
      <c r="C204" s="58" t="s">
        <v>144</v>
      </c>
      <c r="D204" s="59" t="s">
        <v>120</v>
      </c>
      <c r="E204" s="56">
        <v>1.44</v>
      </c>
      <c r="F204" s="56">
        <v>6.78</v>
      </c>
      <c r="G204" s="56">
        <v>13.56</v>
      </c>
      <c r="H204" s="56">
        <v>114</v>
      </c>
      <c r="I204" s="56"/>
      <c r="J204" s="56"/>
      <c r="K204" s="56"/>
      <c r="L204" s="56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</row>
    <row r="205" spans="1:32" ht="16.5" customHeight="1" x14ac:dyDescent="0.25">
      <c r="A205" s="115"/>
      <c r="B205" s="98">
        <v>380</v>
      </c>
      <c r="C205" s="131" t="s">
        <v>158</v>
      </c>
      <c r="D205" s="132" t="s">
        <v>59</v>
      </c>
      <c r="E205" s="133">
        <v>2.94</v>
      </c>
      <c r="F205" s="133">
        <v>1.99</v>
      </c>
      <c r="G205" s="133">
        <v>20.92</v>
      </c>
      <c r="H205" s="133">
        <v>113</v>
      </c>
      <c r="I205" s="133">
        <v>0.02</v>
      </c>
      <c r="J205" s="133">
        <v>0.38</v>
      </c>
      <c r="K205" s="133">
        <v>10</v>
      </c>
      <c r="L205" s="133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5"/>
      <c r="AB205" s="115"/>
      <c r="AC205" s="115"/>
      <c r="AD205" s="115"/>
      <c r="AE205" s="115"/>
      <c r="AF205" s="115"/>
    </row>
    <row r="206" spans="1:32" ht="16.5" customHeight="1" x14ac:dyDescent="0.25">
      <c r="A206" s="115"/>
      <c r="B206" s="98"/>
      <c r="C206" s="131" t="s">
        <v>38</v>
      </c>
      <c r="D206" s="132" t="s">
        <v>39</v>
      </c>
      <c r="E206" s="133">
        <v>6.44</v>
      </c>
      <c r="F206" s="133">
        <v>0.64</v>
      </c>
      <c r="G206" s="133">
        <v>40.6</v>
      </c>
      <c r="H206" s="133">
        <v>198.34</v>
      </c>
      <c r="I206" s="133">
        <v>0.06</v>
      </c>
      <c r="J206" s="133"/>
      <c r="K206" s="133"/>
      <c r="L206" s="133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  <c r="AA206" s="115"/>
      <c r="AB206" s="115"/>
      <c r="AC206" s="115"/>
      <c r="AD206" s="115"/>
      <c r="AE206" s="115"/>
      <c r="AF206" s="115"/>
    </row>
    <row r="207" spans="1:32" ht="16.5" customHeight="1" x14ac:dyDescent="0.25">
      <c r="A207" s="115"/>
      <c r="B207" s="48"/>
      <c r="C207" s="60" t="s">
        <v>105</v>
      </c>
      <c r="D207" s="61" t="s">
        <v>159</v>
      </c>
      <c r="E207" s="51">
        <f t="shared" ref="E207:L207" si="33">SUM(E201:E206)</f>
        <v>22.8</v>
      </c>
      <c r="F207" s="51">
        <f t="shared" si="33"/>
        <v>30.38</v>
      </c>
      <c r="G207" s="51">
        <f t="shared" si="33"/>
        <v>103.71000000000001</v>
      </c>
      <c r="H207" s="51">
        <f t="shared" si="33"/>
        <v>776.96</v>
      </c>
      <c r="I207" s="51">
        <f t="shared" si="33"/>
        <v>0.14000000000000001</v>
      </c>
      <c r="J207" s="51">
        <f t="shared" si="33"/>
        <v>0.38</v>
      </c>
      <c r="K207" s="51">
        <f t="shared" si="33"/>
        <v>51.3</v>
      </c>
      <c r="L207" s="51">
        <f t="shared" si="33"/>
        <v>2.0499999999999998</v>
      </c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7.25" customHeight="1" x14ac:dyDescent="0.25">
      <c r="A208" s="1"/>
      <c r="B208" s="53"/>
      <c r="C208" s="62" t="s">
        <v>41</v>
      </c>
      <c r="D208" s="55"/>
      <c r="E208" s="56"/>
      <c r="F208" s="56"/>
      <c r="G208" s="56"/>
      <c r="H208" s="56"/>
      <c r="I208" s="57"/>
      <c r="J208" s="56"/>
      <c r="K208" s="56"/>
      <c r="L208" s="57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6.5" customHeight="1" x14ac:dyDescent="0.25">
      <c r="A209" s="1"/>
      <c r="B209" s="53">
        <v>52</v>
      </c>
      <c r="C209" s="58" t="s">
        <v>72</v>
      </c>
      <c r="D209" s="59" t="s">
        <v>43</v>
      </c>
      <c r="E209" s="56">
        <v>0.85</v>
      </c>
      <c r="F209" s="56">
        <v>3.61</v>
      </c>
      <c r="G209" s="56">
        <v>4.95</v>
      </c>
      <c r="H209" s="56">
        <v>55.68</v>
      </c>
      <c r="I209" s="57">
        <v>0.01</v>
      </c>
      <c r="J209" s="56">
        <v>3.99</v>
      </c>
      <c r="K209" s="97"/>
      <c r="L209" s="57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6.5" customHeight="1" x14ac:dyDescent="0.25">
      <c r="A210" s="1"/>
      <c r="B210" s="53">
        <v>110</v>
      </c>
      <c r="C210" s="58" t="s">
        <v>160</v>
      </c>
      <c r="D210" s="59" t="s">
        <v>45</v>
      </c>
      <c r="E210" s="56">
        <v>5.85</v>
      </c>
      <c r="F210" s="56">
        <v>4.13</v>
      </c>
      <c r="G210" s="56">
        <v>15.22</v>
      </c>
      <c r="H210" s="56">
        <v>211.17</v>
      </c>
      <c r="I210" s="57">
        <v>0.04</v>
      </c>
      <c r="J210" s="56">
        <v>6.18</v>
      </c>
      <c r="K210" s="56">
        <v>3.8</v>
      </c>
      <c r="L210" s="57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6.5" customHeight="1" x14ac:dyDescent="0.25">
      <c r="A211" s="64"/>
      <c r="B211" s="53">
        <v>301</v>
      </c>
      <c r="C211" s="58" t="s">
        <v>161</v>
      </c>
      <c r="D211" s="59" t="s">
        <v>76</v>
      </c>
      <c r="E211" s="56">
        <v>5.85</v>
      </c>
      <c r="F211" s="56">
        <v>8.1199999999999992</v>
      </c>
      <c r="G211" s="56">
        <v>3.31</v>
      </c>
      <c r="H211" s="56">
        <v>109.63</v>
      </c>
      <c r="I211" s="56">
        <v>0.26</v>
      </c>
      <c r="J211" s="56">
        <v>11.45</v>
      </c>
      <c r="K211" s="56"/>
      <c r="L211" s="56">
        <v>1.22</v>
      </c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</row>
    <row r="212" spans="1:32" ht="16.5" customHeight="1" x14ac:dyDescent="0.25">
      <c r="A212" s="1"/>
      <c r="B212" s="53">
        <v>199</v>
      </c>
      <c r="C212" s="58" t="s">
        <v>162</v>
      </c>
      <c r="D212" s="59" t="s">
        <v>78</v>
      </c>
      <c r="E212" s="56">
        <v>13.635</v>
      </c>
      <c r="F212" s="56">
        <v>6.8550000000000004</v>
      </c>
      <c r="G212" s="56">
        <v>35.024999999999999</v>
      </c>
      <c r="H212" s="56">
        <v>285</v>
      </c>
      <c r="I212" s="57">
        <v>0.53</v>
      </c>
      <c r="J212" s="56"/>
      <c r="K212" s="56">
        <v>30</v>
      </c>
      <c r="L212" s="57"/>
      <c r="M212" s="64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6.5" customHeight="1" x14ac:dyDescent="0.25">
      <c r="A213" s="1"/>
      <c r="B213" s="53">
        <v>349</v>
      </c>
      <c r="C213" s="58" t="s">
        <v>79</v>
      </c>
      <c r="D213" s="59" t="s">
        <v>35</v>
      </c>
      <c r="E213" s="56">
        <v>1.04</v>
      </c>
      <c r="F213" s="56">
        <v>0.27</v>
      </c>
      <c r="G213" s="56">
        <v>42.53</v>
      </c>
      <c r="H213" s="56">
        <v>119.52</v>
      </c>
      <c r="I213" s="57">
        <v>0.01</v>
      </c>
      <c r="J213" s="56">
        <v>0.72</v>
      </c>
      <c r="K213" s="56"/>
      <c r="L213" s="57">
        <v>0.18</v>
      </c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6.5" customHeight="1" x14ac:dyDescent="0.25">
      <c r="A214" s="1"/>
      <c r="B214" s="53"/>
      <c r="C214" s="58" t="s">
        <v>50</v>
      </c>
      <c r="D214" s="59" t="s">
        <v>53</v>
      </c>
      <c r="E214" s="56">
        <v>2.37</v>
      </c>
      <c r="F214" s="56">
        <v>0.3</v>
      </c>
      <c r="G214" s="56">
        <v>14.49</v>
      </c>
      <c r="H214" s="56">
        <v>70.14</v>
      </c>
      <c r="I214" s="57">
        <v>0.03</v>
      </c>
      <c r="J214" s="56"/>
      <c r="K214" s="56"/>
      <c r="L214" s="57">
        <v>0.39</v>
      </c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6.5" customHeight="1" x14ac:dyDescent="0.25">
      <c r="A215" s="1"/>
      <c r="B215" s="65"/>
      <c r="C215" s="66" t="s">
        <v>52</v>
      </c>
      <c r="D215" s="67" t="s">
        <v>53</v>
      </c>
      <c r="E215" s="68">
        <v>1.68</v>
      </c>
      <c r="F215" s="68">
        <v>0.33</v>
      </c>
      <c r="G215" s="68">
        <v>14.82</v>
      </c>
      <c r="H215" s="68">
        <v>68.97</v>
      </c>
      <c r="I215" s="69">
        <v>3.5000000000000003E-2</v>
      </c>
      <c r="J215" s="68"/>
      <c r="K215" s="68"/>
      <c r="L215" s="69">
        <v>0.27</v>
      </c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6.5" customHeight="1" x14ac:dyDescent="0.25">
      <c r="A216" s="1"/>
      <c r="B216" s="100"/>
      <c r="C216" s="101" t="s">
        <v>54</v>
      </c>
      <c r="D216" s="129" t="s">
        <v>163</v>
      </c>
      <c r="E216" s="103">
        <f t="shared" ref="E216:L216" si="34">SUM(E209:E215)</f>
        <v>31.274999999999999</v>
      </c>
      <c r="F216" s="103">
        <f t="shared" si="34"/>
        <v>23.614999999999998</v>
      </c>
      <c r="G216" s="103">
        <f t="shared" si="34"/>
        <v>130.345</v>
      </c>
      <c r="H216" s="103">
        <f t="shared" si="34"/>
        <v>920.11</v>
      </c>
      <c r="I216" s="103">
        <f t="shared" si="34"/>
        <v>0.91500000000000015</v>
      </c>
      <c r="J216" s="103">
        <f t="shared" si="34"/>
        <v>22.339999999999996</v>
      </c>
      <c r="K216" s="103">
        <f t="shared" si="34"/>
        <v>33.799999999999997</v>
      </c>
      <c r="L216" s="103">
        <f t="shared" si="34"/>
        <v>2.06</v>
      </c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6.5" customHeight="1" x14ac:dyDescent="0.25">
      <c r="A217" s="1"/>
      <c r="B217" s="104"/>
      <c r="C217" s="75" t="s">
        <v>56</v>
      </c>
      <c r="D217" s="105"/>
      <c r="E217" s="106"/>
      <c r="F217" s="106"/>
      <c r="G217" s="106"/>
      <c r="H217" s="106"/>
      <c r="I217" s="106"/>
      <c r="J217" s="106"/>
      <c r="K217" s="106"/>
      <c r="L217" s="10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6.5" customHeight="1" x14ac:dyDescent="0.25">
      <c r="A218" s="1"/>
      <c r="B218" s="95">
        <v>406</v>
      </c>
      <c r="C218" s="118" t="s">
        <v>164</v>
      </c>
      <c r="D218" s="96" t="s">
        <v>37</v>
      </c>
      <c r="E218" s="57">
        <v>5.75</v>
      </c>
      <c r="F218" s="57">
        <v>2.33</v>
      </c>
      <c r="G218" s="57">
        <v>55.56</v>
      </c>
      <c r="H218" s="69">
        <v>266</v>
      </c>
      <c r="I218" s="69">
        <v>0.1</v>
      </c>
      <c r="J218" s="69">
        <v>0.03</v>
      </c>
      <c r="K218" s="69">
        <v>6</v>
      </c>
      <c r="L218" s="69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6.5" customHeight="1" x14ac:dyDescent="0.25">
      <c r="A219" s="64"/>
      <c r="B219" s="53">
        <v>352</v>
      </c>
      <c r="C219" s="58" t="s">
        <v>82</v>
      </c>
      <c r="D219" s="59" t="s">
        <v>59</v>
      </c>
      <c r="E219" s="56">
        <v>0.24</v>
      </c>
      <c r="F219" s="56">
        <v>0.12</v>
      </c>
      <c r="G219" s="56">
        <v>35.76</v>
      </c>
      <c r="H219" s="56">
        <v>145.08000000000001</v>
      </c>
      <c r="I219" s="56">
        <v>0</v>
      </c>
      <c r="J219" s="56">
        <v>80</v>
      </c>
      <c r="K219" s="56"/>
      <c r="L219" s="56">
        <v>0.18</v>
      </c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</row>
    <row r="220" spans="1:32" ht="16.5" customHeight="1" x14ac:dyDescent="0.25">
      <c r="A220" s="1"/>
      <c r="B220" s="100"/>
      <c r="C220" s="71" t="s">
        <v>60</v>
      </c>
      <c r="D220" s="72" t="s">
        <v>61</v>
      </c>
      <c r="E220" s="103">
        <f t="shared" ref="E220:L220" si="35">SUM(E218:E219)</f>
        <v>5.99</v>
      </c>
      <c r="F220" s="103">
        <f t="shared" si="35"/>
        <v>2.4500000000000002</v>
      </c>
      <c r="G220" s="103">
        <f t="shared" si="35"/>
        <v>91.32</v>
      </c>
      <c r="H220" s="103">
        <f t="shared" si="35"/>
        <v>411.08000000000004</v>
      </c>
      <c r="I220" s="103">
        <f t="shared" si="35"/>
        <v>0.1</v>
      </c>
      <c r="J220" s="103">
        <f t="shared" si="35"/>
        <v>80.03</v>
      </c>
      <c r="K220" s="103">
        <f t="shared" si="35"/>
        <v>6</v>
      </c>
      <c r="L220" s="103">
        <f t="shared" si="35"/>
        <v>0.18</v>
      </c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6.5" customHeight="1" x14ac:dyDescent="0.25">
      <c r="A221" s="1"/>
      <c r="B221" s="100"/>
      <c r="C221" s="71" t="s">
        <v>62</v>
      </c>
      <c r="D221" s="130"/>
      <c r="E221" s="103">
        <f t="shared" ref="E221:L221" si="36">E207+E216+E220</f>
        <v>60.065000000000005</v>
      </c>
      <c r="F221" s="103">
        <f t="shared" si="36"/>
        <v>56.445</v>
      </c>
      <c r="G221" s="103">
        <f t="shared" si="36"/>
        <v>325.375</v>
      </c>
      <c r="H221" s="103">
        <f t="shared" si="36"/>
        <v>2108.15</v>
      </c>
      <c r="I221" s="103">
        <f t="shared" si="36"/>
        <v>1.1550000000000002</v>
      </c>
      <c r="J221" s="103">
        <f t="shared" si="36"/>
        <v>102.75</v>
      </c>
      <c r="K221" s="103">
        <f t="shared" si="36"/>
        <v>91.1</v>
      </c>
      <c r="L221" s="103">
        <f t="shared" si="36"/>
        <v>4.2899999999999991</v>
      </c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28.5" customHeight="1" x14ac:dyDescent="0.25">
      <c r="A222" s="1"/>
      <c r="B222" s="84"/>
      <c r="C222" s="122"/>
      <c r="D222" s="86"/>
      <c r="E222" s="87"/>
      <c r="F222" s="87"/>
      <c r="G222" s="87"/>
      <c r="H222" s="87"/>
      <c r="I222" s="88"/>
      <c r="J222" s="87"/>
      <c r="K222" s="87"/>
      <c r="L222" s="88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6.5" customHeight="1" x14ac:dyDescent="0.25">
      <c r="A223" s="1"/>
      <c r="B223" s="89"/>
      <c r="C223" s="152" t="s">
        <v>83</v>
      </c>
      <c r="D223" s="91"/>
      <c r="E223" s="92"/>
      <c r="F223" s="92"/>
      <c r="G223" s="92"/>
      <c r="H223" s="92"/>
      <c r="I223" s="123"/>
      <c r="J223" s="92"/>
      <c r="K223" s="92"/>
      <c r="L223" s="123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7.25" customHeight="1" x14ac:dyDescent="0.25">
      <c r="A224" s="1"/>
      <c r="B224" s="53"/>
      <c r="C224" s="54" t="s">
        <v>29</v>
      </c>
      <c r="D224" s="55"/>
      <c r="E224" s="56"/>
      <c r="F224" s="56"/>
      <c r="G224" s="56"/>
      <c r="H224" s="56"/>
      <c r="I224" s="57"/>
      <c r="J224" s="56"/>
      <c r="K224" s="56"/>
      <c r="L224" s="57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6.5" customHeight="1" x14ac:dyDescent="0.25">
      <c r="A225" s="1"/>
      <c r="B225" s="53">
        <v>70</v>
      </c>
      <c r="C225" s="58" t="s">
        <v>91</v>
      </c>
      <c r="D225" s="59" t="s">
        <v>165</v>
      </c>
      <c r="E225" s="56">
        <v>0.32</v>
      </c>
      <c r="F225" s="56">
        <v>0.04</v>
      </c>
      <c r="G225" s="56">
        <v>0.68</v>
      </c>
      <c r="H225" s="56">
        <v>4</v>
      </c>
      <c r="I225" s="56">
        <v>0.01</v>
      </c>
      <c r="J225" s="56">
        <v>1.4</v>
      </c>
      <c r="K225" s="56"/>
      <c r="L225" s="56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6.5" customHeight="1" x14ac:dyDescent="0.25">
      <c r="A226" s="1"/>
      <c r="B226" s="98">
        <v>290</v>
      </c>
      <c r="C226" s="131" t="s">
        <v>166</v>
      </c>
      <c r="D226" s="132" t="s">
        <v>167</v>
      </c>
      <c r="E226" s="133">
        <v>9.5500000000000007</v>
      </c>
      <c r="F226" s="133">
        <v>8.01</v>
      </c>
      <c r="G226" s="133">
        <v>2.81</v>
      </c>
      <c r="H226" s="133">
        <v>122.4</v>
      </c>
      <c r="I226" s="133">
        <v>0.04</v>
      </c>
      <c r="J226" s="133">
        <v>1.68</v>
      </c>
      <c r="K226" s="133">
        <v>30</v>
      </c>
      <c r="L226" s="133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</row>
    <row r="227" spans="1:32" ht="16.5" customHeight="1" x14ac:dyDescent="0.25">
      <c r="A227" s="1"/>
      <c r="B227" s="53">
        <v>302</v>
      </c>
      <c r="C227" s="58" t="s">
        <v>68</v>
      </c>
      <c r="D227" s="59" t="s">
        <v>69</v>
      </c>
      <c r="E227" s="56">
        <v>8.69</v>
      </c>
      <c r="F227" s="56">
        <v>6.15</v>
      </c>
      <c r="G227" s="56">
        <v>39.07</v>
      </c>
      <c r="H227" s="56">
        <v>246.49</v>
      </c>
      <c r="I227" s="57">
        <v>0.2</v>
      </c>
      <c r="J227" s="56"/>
      <c r="K227" s="56"/>
      <c r="L227" s="57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6.5" customHeight="1" x14ac:dyDescent="0.25">
      <c r="A228" s="1"/>
      <c r="B228" s="53">
        <v>377</v>
      </c>
      <c r="C228" s="63" t="s">
        <v>48</v>
      </c>
      <c r="D228" s="59" t="s">
        <v>70</v>
      </c>
      <c r="E228" s="56">
        <v>0.47</v>
      </c>
      <c r="F228" s="56">
        <v>0</v>
      </c>
      <c r="G228" s="56">
        <v>8.93</v>
      </c>
      <c r="H228" s="56">
        <v>37.630000000000003</v>
      </c>
      <c r="I228" s="57"/>
      <c r="J228" s="56">
        <v>1.92</v>
      </c>
      <c r="K228" s="56"/>
      <c r="L228" s="57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6.5" customHeight="1" x14ac:dyDescent="0.25">
      <c r="A229" s="1"/>
      <c r="B229" s="53"/>
      <c r="C229" s="58" t="s">
        <v>38</v>
      </c>
      <c r="D229" s="59" t="s">
        <v>39</v>
      </c>
      <c r="E229" s="56">
        <v>6.44</v>
      </c>
      <c r="F229" s="56">
        <v>0.64</v>
      </c>
      <c r="G229" s="56">
        <v>40.6</v>
      </c>
      <c r="H229" s="56">
        <v>198.34</v>
      </c>
      <c r="I229" s="57">
        <v>0.06</v>
      </c>
      <c r="J229" s="56"/>
      <c r="K229" s="56"/>
      <c r="L229" s="57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6.5" customHeight="1" x14ac:dyDescent="0.25">
      <c r="A230" s="1"/>
      <c r="B230" s="48"/>
      <c r="C230" s="60" t="s">
        <v>105</v>
      </c>
      <c r="D230" s="61" t="s">
        <v>168</v>
      </c>
      <c r="E230" s="51">
        <f t="shared" ref="E230:L230" si="37">SUM(E225:E229)</f>
        <v>25.470000000000002</v>
      </c>
      <c r="F230" s="51">
        <f t="shared" si="37"/>
        <v>14.84</v>
      </c>
      <c r="G230" s="51">
        <f t="shared" si="37"/>
        <v>92.09</v>
      </c>
      <c r="H230" s="51">
        <f t="shared" si="37"/>
        <v>608.86</v>
      </c>
      <c r="I230" s="51">
        <f t="shared" si="37"/>
        <v>0.31</v>
      </c>
      <c r="J230" s="51">
        <f t="shared" si="37"/>
        <v>5</v>
      </c>
      <c r="K230" s="51">
        <f t="shared" si="37"/>
        <v>30</v>
      </c>
      <c r="L230" s="51">
        <f t="shared" si="37"/>
        <v>0</v>
      </c>
      <c r="M230" s="64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7.25" customHeight="1" x14ac:dyDescent="0.25">
      <c r="A231" s="1"/>
      <c r="B231" s="53"/>
      <c r="C231" s="62" t="s">
        <v>41</v>
      </c>
      <c r="D231" s="55"/>
      <c r="E231" s="56"/>
      <c r="F231" s="56"/>
      <c r="G231" s="56"/>
      <c r="H231" s="56"/>
      <c r="I231" s="57"/>
      <c r="J231" s="56"/>
      <c r="K231" s="56"/>
      <c r="L231" s="57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6.5" customHeight="1" x14ac:dyDescent="0.25">
      <c r="A232" s="1"/>
      <c r="B232" s="53">
        <v>47</v>
      </c>
      <c r="C232" s="58" t="s">
        <v>169</v>
      </c>
      <c r="D232" s="59" t="s">
        <v>43</v>
      </c>
      <c r="E232" s="56">
        <v>1.02</v>
      </c>
      <c r="F232" s="56">
        <v>3</v>
      </c>
      <c r="G232" s="56">
        <v>5.07</v>
      </c>
      <c r="H232" s="56">
        <v>51.42</v>
      </c>
      <c r="I232" s="57">
        <v>0.01</v>
      </c>
      <c r="J232" s="56">
        <v>11.88</v>
      </c>
      <c r="K232" s="56"/>
      <c r="L232" s="57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6.5" customHeight="1" x14ac:dyDescent="0.25">
      <c r="A233" s="1"/>
      <c r="B233" s="98">
        <v>101</v>
      </c>
      <c r="C233" s="131" t="s">
        <v>170</v>
      </c>
      <c r="D233" s="132" t="s">
        <v>45</v>
      </c>
      <c r="E233" s="133">
        <v>1.58</v>
      </c>
      <c r="F233" s="133">
        <v>2.17</v>
      </c>
      <c r="G233" s="133">
        <v>9.7100000000000009</v>
      </c>
      <c r="H233" s="133">
        <v>68.8</v>
      </c>
      <c r="I233" s="133">
        <v>0.05</v>
      </c>
      <c r="J233" s="133">
        <v>5.29</v>
      </c>
      <c r="K233" s="133"/>
      <c r="L233" s="13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6.5" customHeight="1" x14ac:dyDescent="0.25">
      <c r="A234" s="1"/>
      <c r="B234" s="98">
        <v>268</v>
      </c>
      <c r="C234" s="131" t="s">
        <v>171</v>
      </c>
      <c r="D234" s="132" t="s">
        <v>110</v>
      </c>
      <c r="E234" s="133">
        <v>8.3800000000000008</v>
      </c>
      <c r="F234" s="133">
        <v>10.02</v>
      </c>
      <c r="G234" s="133">
        <v>9.15</v>
      </c>
      <c r="H234" s="133">
        <v>312</v>
      </c>
      <c r="I234" s="133">
        <v>0.04</v>
      </c>
      <c r="J234" s="133">
        <v>0.01</v>
      </c>
      <c r="K234" s="133">
        <v>12.63</v>
      </c>
      <c r="L234" s="13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6.5" customHeight="1" x14ac:dyDescent="0.25">
      <c r="A235" s="1"/>
      <c r="B235" s="53">
        <v>310</v>
      </c>
      <c r="C235" s="58" t="s">
        <v>172</v>
      </c>
      <c r="D235" s="132" t="s">
        <v>173</v>
      </c>
      <c r="E235" s="56">
        <v>2.81</v>
      </c>
      <c r="F235" s="56">
        <v>0.56000000000000005</v>
      </c>
      <c r="G235" s="56">
        <v>22.26</v>
      </c>
      <c r="H235" s="56">
        <v>147.09</v>
      </c>
      <c r="I235" s="57">
        <v>0.15</v>
      </c>
      <c r="J235" s="56">
        <v>21.75</v>
      </c>
      <c r="K235" s="56"/>
      <c r="L235" s="57">
        <v>0.15</v>
      </c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6.5" customHeight="1" x14ac:dyDescent="0.25">
      <c r="A236" s="1"/>
      <c r="B236" s="53">
        <v>388</v>
      </c>
      <c r="C236" s="58" t="s">
        <v>127</v>
      </c>
      <c r="D236" s="59" t="s">
        <v>35</v>
      </c>
      <c r="E236" s="56">
        <v>0.36</v>
      </c>
      <c r="F236" s="56">
        <v>0.24</v>
      </c>
      <c r="G236" s="56">
        <v>15.48</v>
      </c>
      <c r="H236" s="56">
        <v>79.2</v>
      </c>
      <c r="I236" s="57">
        <v>0.01</v>
      </c>
      <c r="J236" s="56">
        <v>90</v>
      </c>
      <c r="K236" s="56"/>
      <c r="L236" s="57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6.5" customHeight="1" x14ac:dyDescent="0.25">
      <c r="A237" s="1"/>
      <c r="B237" s="53"/>
      <c r="C237" s="58" t="s">
        <v>50</v>
      </c>
      <c r="D237" s="59" t="s">
        <v>53</v>
      </c>
      <c r="E237" s="56">
        <v>2.37</v>
      </c>
      <c r="F237" s="56">
        <v>0.3</v>
      </c>
      <c r="G237" s="56">
        <v>14.49</v>
      </c>
      <c r="H237" s="56">
        <v>70.14</v>
      </c>
      <c r="I237" s="57">
        <v>0.03</v>
      </c>
      <c r="J237" s="56"/>
      <c r="K237" s="56"/>
      <c r="L237" s="57">
        <v>0.39</v>
      </c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6.5" customHeight="1" x14ac:dyDescent="0.25">
      <c r="A238" s="1"/>
      <c r="B238" s="65"/>
      <c r="C238" s="66" t="s">
        <v>52</v>
      </c>
      <c r="D238" s="67" t="s">
        <v>53</v>
      </c>
      <c r="E238" s="68">
        <v>1.68</v>
      </c>
      <c r="F238" s="68">
        <v>0.33</v>
      </c>
      <c r="G238" s="68">
        <v>14.82</v>
      </c>
      <c r="H238" s="68">
        <v>68.97</v>
      </c>
      <c r="I238" s="69">
        <v>3.5000000000000003E-2</v>
      </c>
      <c r="J238" s="68"/>
      <c r="K238" s="68"/>
      <c r="L238" s="69">
        <v>0.27</v>
      </c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6.5" customHeight="1" x14ac:dyDescent="0.25">
      <c r="A239" s="1"/>
      <c r="B239" s="153"/>
      <c r="C239" s="154" t="s">
        <v>54</v>
      </c>
      <c r="D239" s="129" t="s">
        <v>174</v>
      </c>
      <c r="E239" s="103">
        <f t="shared" ref="E239:L239" si="38">SUM(E232:E238)</f>
        <v>18.2</v>
      </c>
      <c r="F239" s="103">
        <f t="shared" si="38"/>
        <v>16.619999999999997</v>
      </c>
      <c r="G239" s="103">
        <f t="shared" si="38"/>
        <v>90.97999999999999</v>
      </c>
      <c r="H239" s="103">
        <f t="shared" si="38"/>
        <v>797.62000000000012</v>
      </c>
      <c r="I239" s="103">
        <f t="shared" si="38"/>
        <v>0.32500000000000007</v>
      </c>
      <c r="J239" s="103">
        <f t="shared" si="38"/>
        <v>128.93</v>
      </c>
      <c r="K239" s="103">
        <f t="shared" si="38"/>
        <v>12.63</v>
      </c>
      <c r="L239" s="103">
        <f t="shared" si="38"/>
        <v>0.81</v>
      </c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6.5" customHeight="1" x14ac:dyDescent="0.25">
      <c r="A240" s="1"/>
      <c r="B240" s="104"/>
      <c r="C240" s="75" t="s">
        <v>56</v>
      </c>
      <c r="D240" s="105"/>
      <c r="E240" s="106"/>
      <c r="F240" s="106"/>
      <c r="G240" s="106"/>
      <c r="H240" s="106"/>
      <c r="I240" s="106"/>
      <c r="J240" s="106"/>
      <c r="K240" s="106"/>
      <c r="L240" s="106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5.75" customHeight="1" x14ac:dyDescent="0.25">
      <c r="A241" s="1"/>
      <c r="B241" s="74">
        <v>429</v>
      </c>
      <c r="C241" s="78" t="s">
        <v>57</v>
      </c>
      <c r="D241" s="79" t="s">
        <v>37</v>
      </c>
      <c r="E241" s="77">
        <v>7.8</v>
      </c>
      <c r="F241" s="77">
        <v>6.12</v>
      </c>
      <c r="G241" s="77">
        <v>47.8</v>
      </c>
      <c r="H241" s="77">
        <v>278</v>
      </c>
      <c r="I241" s="77">
        <v>0.14000000000000001</v>
      </c>
      <c r="J241" s="77"/>
      <c r="K241" s="77">
        <v>7.5</v>
      </c>
      <c r="L241" s="77">
        <v>19</v>
      </c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5.75" customHeight="1" x14ac:dyDescent="0.25">
      <c r="A242" s="1"/>
      <c r="B242" s="80">
        <v>376</v>
      </c>
      <c r="C242" s="58" t="s">
        <v>58</v>
      </c>
      <c r="D242" s="81" t="s">
        <v>59</v>
      </c>
      <c r="E242" s="82">
        <v>0.53</v>
      </c>
      <c r="F242" s="82"/>
      <c r="G242" s="82">
        <v>9.4700000000000006</v>
      </c>
      <c r="H242" s="82">
        <v>40</v>
      </c>
      <c r="I242" s="77"/>
      <c r="J242" s="82">
        <v>0.27</v>
      </c>
      <c r="K242" s="82"/>
      <c r="L242" s="77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6.5" customHeight="1" x14ac:dyDescent="0.25">
      <c r="A243" s="1"/>
      <c r="B243" s="100"/>
      <c r="C243" s="71" t="s">
        <v>60</v>
      </c>
      <c r="D243" s="72" t="s">
        <v>61</v>
      </c>
      <c r="E243" s="103">
        <f t="shared" ref="E243:L243" si="39">SUM(E241:E242)</f>
        <v>8.33</v>
      </c>
      <c r="F243" s="103">
        <f t="shared" si="39"/>
        <v>6.12</v>
      </c>
      <c r="G243" s="103">
        <f t="shared" si="39"/>
        <v>57.269999999999996</v>
      </c>
      <c r="H243" s="103">
        <f t="shared" si="39"/>
        <v>318</v>
      </c>
      <c r="I243" s="103">
        <f t="shared" si="39"/>
        <v>0.14000000000000001</v>
      </c>
      <c r="J243" s="103">
        <f t="shared" si="39"/>
        <v>0.27</v>
      </c>
      <c r="K243" s="103">
        <f t="shared" si="39"/>
        <v>7.5</v>
      </c>
      <c r="L243" s="103">
        <f t="shared" si="39"/>
        <v>19</v>
      </c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6.5" customHeight="1" x14ac:dyDescent="0.25">
      <c r="A244" s="1"/>
      <c r="B244" s="100"/>
      <c r="C244" s="71" t="s">
        <v>62</v>
      </c>
      <c r="D244" s="130"/>
      <c r="E244" s="103">
        <f t="shared" ref="E244:L244" si="40">E230+E239+E243</f>
        <v>52</v>
      </c>
      <c r="F244" s="103">
        <f t="shared" si="40"/>
        <v>37.58</v>
      </c>
      <c r="G244" s="103">
        <f t="shared" si="40"/>
        <v>240.33999999999997</v>
      </c>
      <c r="H244" s="103">
        <f t="shared" si="40"/>
        <v>1724.48</v>
      </c>
      <c r="I244" s="103">
        <f t="shared" si="40"/>
        <v>0.77500000000000002</v>
      </c>
      <c r="J244" s="103">
        <f t="shared" si="40"/>
        <v>134.20000000000002</v>
      </c>
      <c r="K244" s="103">
        <f t="shared" si="40"/>
        <v>50.13</v>
      </c>
      <c r="L244" s="103">
        <f t="shared" si="40"/>
        <v>19.809999999999999</v>
      </c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27" customHeight="1" x14ac:dyDescent="0.25">
      <c r="A245" s="1"/>
      <c r="B245" s="84"/>
      <c r="C245" s="122"/>
      <c r="D245" s="86"/>
      <c r="E245" s="87"/>
      <c r="F245" s="87"/>
      <c r="G245" s="87"/>
      <c r="H245" s="87"/>
      <c r="I245" s="88"/>
      <c r="J245" s="87"/>
      <c r="K245" s="87"/>
      <c r="L245" s="88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6.5" customHeight="1" x14ac:dyDescent="0.25">
      <c r="A246" s="1"/>
      <c r="B246" s="89"/>
      <c r="C246" s="152" t="s">
        <v>100</v>
      </c>
      <c r="D246" s="91"/>
      <c r="E246" s="92"/>
      <c r="F246" s="92"/>
      <c r="G246" s="92"/>
      <c r="H246" s="92"/>
      <c r="I246" s="114"/>
      <c r="J246" s="92"/>
      <c r="K246" s="92"/>
      <c r="L246" s="114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7.25" customHeight="1" x14ac:dyDescent="0.25">
      <c r="A247" s="1"/>
      <c r="B247" s="53"/>
      <c r="C247" s="54" t="s">
        <v>29</v>
      </c>
      <c r="D247" s="55"/>
      <c r="E247" s="56"/>
      <c r="F247" s="56"/>
      <c r="G247" s="56"/>
      <c r="H247" s="56"/>
      <c r="I247" s="57"/>
      <c r="J247" s="56"/>
      <c r="K247" s="56"/>
      <c r="L247" s="57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6.5" customHeight="1" x14ac:dyDescent="0.25">
      <c r="A248" s="1"/>
      <c r="B248" s="53">
        <v>209</v>
      </c>
      <c r="C248" s="58" t="s">
        <v>132</v>
      </c>
      <c r="D248" s="59" t="s">
        <v>133</v>
      </c>
      <c r="E248" s="56">
        <v>5.71</v>
      </c>
      <c r="F248" s="56">
        <v>5.17</v>
      </c>
      <c r="G248" s="56">
        <v>0.31</v>
      </c>
      <c r="H248" s="56">
        <v>70.87</v>
      </c>
      <c r="I248" s="57">
        <v>3.3000000000000002E-2</v>
      </c>
      <c r="J248" s="56"/>
      <c r="K248" s="56">
        <v>112.5</v>
      </c>
      <c r="L248" s="57">
        <v>0.27</v>
      </c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6.5" customHeight="1" x14ac:dyDescent="0.25">
      <c r="A249" s="1"/>
      <c r="B249" s="53">
        <v>15</v>
      </c>
      <c r="C249" s="58" t="s">
        <v>116</v>
      </c>
      <c r="D249" s="59" t="s">
        <v>117</v>
      </c>
      <c r="E249" s="56">
        <v>4.6399999999999997</v>
      </c>
      <c r="F249" s="56">
        <v>5.9</v>
      </c>
      <c r="G249" s="56"/>
      <c r="H249" s="56">
        <v>71.66</v>
      </c>
      <c r="I249" s="57">
        <v>0.01</v>
      </c>
      <c r="J249" s="56">
        <v>0.14000000000000001</v>
      </c>
      <c r="K249" s="56">
        <v>52</v>
      </c>
      <c r="L249" s="57">
        <v>0.1</v>
      </c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6.5" customHeight="1" x14ac:dyDescent="0.25">
      <c r="A250" s="1"/>
      <c r="B250" s="98">
        <v>175</v>
      </c>
      <c r="C250" s="58" t="s">
        <v>118</v>
      </c>
      <c r="D250" s="59" t="s">
        <v>33</v>
      </c>
      <c r="E250" s="56">
        <v>2.59</v>
      </c>
      <c r="F250" s="56">
        <v>12.03</v>
      </c>
      <c r="G250" s="56">
        <v>17.77</v>
      </c>
      <c r="H250" s="56">
        <v>189.8</v>
      </c>
      <c r="I250" s="57">
        <v>0.3</v>
      </c>
      <c r="J250" s="56">
        <v>1.44</v>
      </c>
      <c r="K250" s="56">
        <v>85.02</v>
      </c>
      <c r="L250" s="57">
        <v>0.38</v>
      </c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6.5" customHeight="1" x14ac:dyDescent="0.25">
      <c r="A251" s="115"/>
      <c r="B251" s="53">
        <v>382</v>
      </c>
      <c r="C251" s="58" t="s">
        <v>88</v>
      </c>
      <c r="D251" s="59" t="s">
        <v>59</v>
      </c>
      <c r="E251" s="56">
        <v>3.78</v>
      </c>
      <c r="F251" s="56">
        <v>0.67</v>
      </c>
      <c r="G251" s="56">
        <v>26</v>
      </c>
      <c r="H251" s="56">
        <v>125.11</v>
      </c>
      <c r="I251" s="57">
        <v>0.02</v>
      </c>
      <c r="J251" s="56">
        <v>1.33</v>
      </c>
      <c r="K251" s="56"/>
      <c r="L251" s="57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6.5" customHeight="1" x14ac:dyDescent="0.25">
      <c r="A252" s="1"/>
      <c r="B252" s="53"/>
      <c r="C252" s="58" t="s">
        <v>38</v>
      </c>
      <c r="D252" s="59" t="s">
        <v>104</v>
      </c>
      <c r="E252" s="56">
        <v>7.36</v>
      </c>
      <c r="F252" s="56">
        <v>0.74</v>
      </c>
      <c r="G252" s="56">
        <v>46.4</v>
      </c>
      <c r="H252" s="56">
        <v>226.68</v>
      </c>
      <c r="I252" s="57">
        <v>7.0000000000000007E-2</v>
      </c>
      <c r="J252" s="56"/>
      <c r="K252" s="56"/>
      <c r="L252" s="57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6.5" customHeight="1" x14ac:dyDescent="0.25">
      <c r="A253" s="1"/>
      <c r="B253" s="48"/>
      <c r="C253" s="60" t="s">
        <v>105</v>
      </c>
      <c r="D253" s="61" t="s">
        <v>90</v>
      </c>
      <c r="E253" s="51">
        <f t="shared" ref="E253:L253" si="41">SUM(E248:E252)</f>
        <v>24.08</v>
      </c>
      <c r="F253" s="51">
        <f t="shared" si="41"/>
        <v>24.51</v>
      </c>
      <c r="G253" s="51">
        <f t="shared" si="41"/>
        <v>90.47999999999999</v>
      </c>
      <c r="H253" s="51">
        <f t="shared" si="41"/>
        <v>684.12000000000012</v>
      </c>
      <c r="I253" s="51">
        <f t="shared" si="41"/>
        <v>0.433</v>
      </c>
      <c r="J253" s="51">
        <f t="shared" si="41"/>
        <v>2.91</v>
      </c>
      <c r="K253" s="51">
        <f t="shared" si="41"/>
        <v>249.51999999999998</v>
      </c>
      <c r="L253" s="51">
        <f t="shared" si="41"/>
        <v>0.75</v>
      </c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7.25" customHeight="1" x14ac:dyDescent="0.25">
      <c r="A254" s="1"/>
      <c r="B254" s="53"/>
      <c r="C254" s="62" t="s">
        <v>41</v>
      </c>
      <c r="D254" s="55"/>
      <c r="E254" s="56"/>
      <c r="F254" s="56"/>
      <c r="G254" s="56"/>
      <c r="H254" s="56"/>
      <c r="I254" s="57"/>
      <c r="J254" s="56"/>
      <c r="K254" s="56"/>
      <c r="L254" s="57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6.5" customHeight="1" x14ac:dyDescent="0.25">
      <c r="A255" s="1"/>
      <c r="B255" s="53">
        <v>67</v>
      </c>
      <c r="C255" s="58" t="s">
        <v>175</v>
      </c>
      <c r="D255" s="59" t="s">
        <v>43</v>
      </c>
      <c r="E255" s="56">
        <v>0.97</v>
      </c>
      <c r="F255" s="56">
        <v>3.72</v>
      </c>
      <c r="G255" s="56">
        <v>5.34</v>
      </c>
      <c r="H255" s="56">
        <v>82.72</v>
      </c>
      <c r="I255" s="57">
        <v>0.06</v>
      </c>
      <c r="J255" s="56">
        <v>7.8</v>
      </c>
      <c r="K255" s="56"/>
      <c r="L255" s="57">
        <v>1.77</v>
      </c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6.5" customHeight="1" x14ac:dyDescent="0.25">
      <c r="A256" s="1"/>
      <c r="B256" s="98">
        <v>108</v>
      </c>
      <c r="C256" s="58" t="s">
        <v>176</v>
      </c>
      <c r="D256" s="59" t="s">
        <v>45</v>
      </c>
      <c r="E256" s="56">
        <v>4.9800000000000004</v>
      </c>
      <c r="F256" s="56">
        <v>6.02</v>
      </c>
      <c r="G256" s="56">
        <v>15.12</v>
      </c>
      <c r="H256" s="56">
        <v>121.55</v>
      </c>
      <c r="I256" s="57">
        <v>0.06</v>
      </c>
      <c r="J256" s="56">
        <v>3.69</v>
      </c>
      <c r="K256" s="56">
        <v>13.51</v>
      </c>
      <c r="L256" s="57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6.5" customHeight="1" x14ac:dyDescent="0.25">
      <c r="A257" s="64"/>
      <c r="B257" s="53">
        <v>260</v>
      </c>
      <c r="C257" s="58" t="s">
        <v>177</v>
      </c>
      <c r="D257" s="59" t="s">
        <v>154</v>
      </c>
      <c r="E257" s="56">
        <v>8</v>
      </c>
      <c r="F257" s="56">
        <v>6.22</v>
      </c>
      <c r="G257" s="56">
        <v>7.74</v>
      </c>
      <c r="H257" s="56">
        <v>118.8</v>
      </c>
      <c r="I257" s="56">
        <v>0.02</v>
      </c>
      <c r="J257" s="56"/>
      <c r="K257" s="56">
        <v>15.75</v>
      </c>
      <c r="L257" s="56">
        <v>0.12</v>
      </c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</row>
    <row r="258" spans="1:32" ht="16.5" customHeight="1" x14ac:dyDescent="0.25">
      <c r="A258" s="1"/>
      <c r="B258" s="53">
        <v>302</v>
      </c>
      <c r="C258" s="58" t="s">
        <v>68</v>
      </c>
      <c r="D258" s="59" t="s">
        <v>69</v>
      </c>
      <c r="E258" s="56">
        <v>8.69</v>
      </c>
      <c r="F258" s="56">
        <v>6.15</v>
      </c>
      <c r="G258" s="56">
        <v>39.07</v>
      </c>
      <c r="H258" s="56">
        <v>246.49</v>
      </c>
      <c r="I258" s="57">
        <v>0.2</v>
      </c>
      <c r="J258" s="56"/>
      <c r="K258" s="56"/>
      <c r="L258" s="57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6.5" customHeight="1" x14ac:dyDescent="0.25">
      <c r="A259" s="1"/>
      <c r="B259" s="53">
        <v>345</v>
      </c>
      <c r="C259" s="58" t="s">
        <v>111</v>
      </c>
      <c r="D259" s="59" t="s">
        <v>35</v>
      </c>
      <c r="E259" s="56">
        <v>0.46</v>
      </c>
      <c r="F259" s="56">
        <v>0.16</v>
      </c>
      <c r="G259" s="56">
        <v>22.35</v>
      </c>
      <c r="H259" s="56">
        <v>104.94</v>
      </c>
      <c r="I259" s="57">
        <v>0.01</v>
      </c>
      <c r="J259" s="56">
        <v>52.56</v>
      </c>
      <c r="K259" s="56"/>
      <c r="L259" s="57">
        <v>0.18</v>
      </c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6.5" customHeight="1" x14ac:dyDescent="0.25">
      <c r="A260" s="1"/>
      <c r="B260" s="53"/>
      <c r="C260" s="58" t="s">
        <v>50</v>
      </c>
      <c r="D260" s="59" t="s">
        <v>53</v>
      </c>
      <c r="E260" s="56">
        <v>2.37</v>
      </c>
      <c r="F260" s="56">
        <v>0.3</v>
      </c>
      <c r="G260" s="56">
        <v>14.49</v>
      </c>
      <c r="H260" s="56">
        <v>70.14</v>
      </c>
      <c r="I260" s="57">
        <v>0.03</v>
      </c>
      <c r="J260" s="56"/>
      <c r="K260" s="56"/>
      <c r="L260" s="57">
        <v>0.39</v>
      </c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6.5" customHeight="1" x14ac:dyDescent="0.25">
      <c r="A261" s="1"/>
      <c r="B261" s="65"/>
      <c r="C261" s="66" t="s">
        <v>52</v>
      </c>
      <c r="D261" s="67" t="s">
        <v>53</v>
      </c>
      <c r="E261" s="68">
        <v>1.68</v>
      </c>
      <c r="F261" s="68">
        <v>0.33</v>
      </c>
      <c r="G261" s="68">
        <v>14.82</v>
      </c>
      <c r="H261" s="68">
        <v>68.97</v>
      </c>
      <c r="I261" s="69">
        <v>3.5000000000000003E-2</v>
      </c>
      <c r="J261" s="68"/>
      <c r="K261" s="68"/>
      <c r="L261" s="69">
        <v>0.27</v>
      </c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6.5" customHeight="1" x14ac:dyDescent="0.25">
      <c r="A262" s="1"/>
      <c r="B262" s="100"/>
      <c r="C262" s="128" t="s">
        <v>54</v>
      </c>
      <c r="D262" s="129" t="s">
        <v>178</v>
      </c>
      <c r="E262" s="103">
        <f t="shared" ref="E262:L262" si="42">SUM(E255:E261)</f>
        <v>27.150000000000002</v>
      </c>
      <c r="F262" s="103">
        <f t="shared" si="42"/>
        <v>22.9</v>
      </c>
      <c r="G262" s="103">
        <f t="shared" si="42"/>
        <v>118.93</v>
      </c>
      <c r="H262" s="103">
        <f t="shared" si="42"/>
        <v>813.61</v>
      </c>
      <c r="I262" s="103">
        <f t="shared" si="42"/>
        <v>0.41500000000000004</v>
      </c>
      <c r="J262" s="103">
        <f t="shared" si="42"/>
        <v>64.05</v>
      </c>
      <c r="K262" s="103">
        <f t="shared" si="42"/>
        <v>29.259999999999998</v>
      </c>
      <c r="L262" s="103">
        <f t="shared" si="42"/>
        <v>2.7300000000000004</v>
      </c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6.5" customHeight="1" x14ac:dyDescent="0.25">
      <c r="A263" s="1"/>
      <c r="B263" s="104"/>
      <c r="C263" s="75" t="s">
        <v>56</v>
      </c>
      <c r="D263" s="105"/>
      <c r="E263" s="106"/>
      <c r="F263" s="106"/>
      <c r="G263" s="106"/>
      <c r="H263" s="106"/>
      <c r="I263" s="106"/>
      <c r="J263" s="106"/>
      <c r="K263" s="106"/>
      <c r="L263" s="106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6.5" customHeight="1" x14ac:dyDescent="0.25">
      <c r="A264" s="1"/>
      <c r="B264" s="95">
        <v>415</v>
      </c>
      <c r="C264" s="118" t="s">
        <v>99</v>
      </c>
      <c r="D264" s="96" t="s">
        <v>37</v>
      </c>
      <c r="E264" s="57">
        <v>7.08</v>
      </c>
      <c r="F264" s="57">
        <v>13.14</v>
      </c>
      <c r="G264" s="57">
        <v>55.74</v>
      </c>
      <c r="H264" s="69">
        <v>370</v>
      </c>
      <c r="I264" s="69">
        <v>0.12</v>
      </c>
      <c r="J264" s="69"/>
      <c r="K264" s="69">
        <v>18</v>
      </c>
      <c r="L264" s="69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6.5" customHeight="1" x14ac:dyDescent="0.25">
      <c r="A265" s="64"/>
      <c r="B265" s="53">
        <v>386</v>
      </c>
      <c r="C265" s="58" t="s">
        <v>114</v>
      </c>
      <c r="D265" s="59" t="s">
        <v>59</v>
      </c>
      <c r="E265" s="56">
        <v>5.8079999999999998</v>
      </c>
      <c r="F265" s="56">
        <v>6.4</v>
      </c>
      <c r="G265" s="56">
        <v>8</v>
      </c>
      <c r="H265" s="56">
        <v>118</v>
      </c>
      <c r="I265" s="56">
        <v>0.06</v>
      </c>
      <c r="J265" s="56">
        <v>1.4</v>
      </c>
      <c r="K265" s="56">
        <v>40</v>
      </c>
      <c r="L265" s="56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</row>
    <row r="266" spans="1:32" ht="16.5" customHeight="1" x14ac:dyDescent="0.25">
      <c r="A266" s="1"/>
      <c r="B266" s="100"/>
      <c r="C266" s="71" t="s">
        <v>60</v>
      </c>
      <c r="D266" s="72" t="s">
        <v>61</v>
      </c>
      <c r="E266" s="103">
        <f t="shared" ref="E266:L266" si="43">SUM(E264:E265)</f>
        <v>12.888</v>
      </c>
      <c r="F266" s="103">
        <f t="shared" si="43"/>
        <v>19.54</v>
      </c>
      <c r="G266" s="103">
        <f t="shared" si="43"/>
        <v>63.74</v>
      </c>
      <c r="H266" s="103">
        <f t="shared" si="43"/>
        <v>488</v>
      </c>
      <c r="I266" s="103">
        <f t="shared" si="43"/>
        <v>0.18</v>
      </c>
      <c r="J266" s="103">
        <f t="shared" si="43"/>
        <v>1.4</v>
      </c>
      <c r="K266" s="103">
        <f t="shared" si="43"/>
        <v>58</v>
      </c>
      <c r="L266" s="103">
        <f t="shared" si="43"/>
        <v>0</v>
      </c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6.5" customHeight="1" x14ac:dyDescent="0.25">
      <c r="A267" s="1"/>
      <c r="B267" s="100"/>
      <c r="C267" s="71" t="s">
        <v>62</v>
      </c>
      <c r="D267" s="130"/>
      <c r="E267" s="103">
        <f t="shared" ref="E267:L267" si="44">E253+E262+E266</f>
        <v>64.118000000000009</v>
      </c>
      <c r="F267" s="103">
        <f t="shared" si="44"/>
        <v>66.949999999999989</v>
      </c>
      <c r="G267" s="103">
        <f t="shared" si="44"/>
        <v>273.14999999999998</v>
      </c>
      <c r="H267" s="103">
        <f t="shared" si="44"/>
        <v>1985.73</v>
      </c>
      <c r="I267" s="103">
        <f t="shared" si="44"/>
        <v>1.028</v>
      </c>
      <c r="J267" s="103">
        <f t="shared" si="44"/>
        <v>68.36</v>
      </c>
      <c r="K267" s="103">
        <f t="shared" si="44"/>
        <v>336.78</v>
      </c>
      <c r="L267" s="103">
        <f t="shared" si="44"/>
        <v>3.4800000000000004</v>
      </c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43.5" customHeight="1" x14ac:dyDescent="0.25">
      <c r="A268" s="1"/>
      <c r="B268" s="84"/>
      <c r="C268" s="155"/>
      <c r="D268" s="86"/>
      <c r="E268" s="87"/>
      <c r="F268" s="87"/>
      <c r="G268" s="87"/>
      <c r="H268" s="87"/>
      <c r="I268" s="88"/>
      <c r="J268" s="87"/>
      <c r="K268" s="87"/>
      <c r="L268" s="88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6.5" customHeight="1" x14ac:dyDescent="0.25">
      <c r="A269" s="1"/>
      <c r="B269" s="89"/>
      <c r="C269" s="152" t="s">
        <v>115</v>
      </c>
      <c r="D269" s="91"/>
      <c r="E269" s="92"/>
      <c r="F269" s="92"/>
      <c r="G269" s="92"/>
      <c r="H269" s="92"/>
      <c r="I269" s="114"/>
      <c r="J269" s="92"/>
      <c r="K269" s="92"/>
      <c r="L269" s="114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7.25" customHeight="1" x14ac:dyDescent="0.25">
      <c r="A270" s="1"/>
      <c r="B270" s="53"/>
      <c r="C270" s="54" t="s">
        <v>29</v>
      </c>
      <c r="D270" s="55"/>
      <c r="E270" s="56"/>
      <c r="F270" s="56"/>
      <c r="G270" s="56"/>
      <c r="H270" s="56"/>
      <c r="I270" s="57"/>
      <c r="J270" s="56"/>
      <c r="K270" s="56"/>
      <c r="L270" s="57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6.5" customHeight="1" x14ac:dyDescent="0.25">
      <c r="A271" s="1"/>
      <c r="B271" s="53">
        <v>73</v>
      </c>
      <c r="C271" s="58" t="s">
        <v>64</v>
      </c>
      <c r="D271" s="94" t="s">
        <v>65</v>
      </c>
      <c r="E271" s="56">
        <v>0.505</v>
      </c>
      <c r="F271" s="56">
        <v>2.4249999999999998</v>
      </c>
      <c r="G271" s="56">
        <v>2.6949999999999998</v>
      </c>
      <c r="H271" s="56">
        <v>34.630000000000003</v>
      </c>
      <c r="I271" s="57">
        <v>0.02</v>
      </c>
      <c r="J271" s="56">
        <v>3.2549999999999999</v>
      </c>
      <c r="K271" s="56"/>
      <c r="L271" s="57">
        <v>1.2</v>
      </c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6.5" customHeight="1" x14ac:dyDescent="0.25">
      <c r="A272" s="1"/>
      <c r="B272" s="53">
        <v>291</v>
      </c>
      <c r="C272" s="58" t="s">
        <v>46</v>
      </c>
      <c r="D272" s="59" t="s">
        <v>47</v>
      </c>
      <c r="E272" s="56">
        <v>16.37</v>
      </c>
      <c r="F272" s="56">
        <v>9.81</v>
      </c>
      <c r="G272" s="56">
        <v>33.499000000000002</v>
      </c>
      <c r="H272" s="56">
        <v>286.25</v>
      </c>
      <c r="I272" s="57">
        <v>0.06</v>
      </c>
      <c r="J272" s="56">
        <v>3.76</v>
      </c>
      <c r="K272" s="56">
        <v>12.17</v>
      </c>
      <c r="L272" s="57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6.5" customHeight="1" x14ac:dyDescent="0.25">
      <c r="A273" s="1"/>
      <c r="B273" s="80">
        <v>376</v>
      </c>
      <c r="C273" s="58" t="s">
        <v>58</v>
      </c>
      <c r="D273" s="81" t="s">
        <v>59</v>
      </c>
      <c r="E273" s="82">
        <v>0.53</v>
      </c>
      <c r="F273" s="82"/>
      <c r="G273" s="82">
        <v>9.4700000000000006</v>
      </c>
      <c r="H273" s="82">
        <v>40</v>
      </c>
      <c r="I273" s="77"/>
      <c r="J273" s="82">
        <v>0.27</v>
      </c>
      <c r="K273" s="82"/>
      <c r="L273" s="77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6.5" customHeight="1" x14ac:dyDescent="0.25">
      <c r="A274" s="1"/>
      <c r="B274" s="53"/>
      <c r="C274" s="58" t="s">
        <v>38</v>
      </c>
      <c r="D274" s="59" t="s">
        <v>39</v>
      </c>
      <c r="E274" s="56">
        <v>6.44</v>
      </c>
      <c r="F274" s="56">
        <v>0.64</v>
      </c>
      <c r="G274" s="56">
        <v>40.6</v>
      </c>
      <c r="H274" s="56">
        <v>198.34</v>
      </c>
      <c r="I274" s="57">
        <v>0.06</v>
      </c>
      <c r="J274" s="56"/>
      <c r="K274" s="56"/>
      <c r="L274" s="57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6.5" customHeight="1" x14ac:dyDescent="0.25">
      <c r="A275" s="1"/>
      <c r="B275" s="48"/>
      <c r="C275" s="60" t="s">
        <v>105</v>
      </c>
      <c r="D275" s="61" t="s">
        <v>179</v>
      </c>
      <c r="E275" s="51">
        <f t="shared" ref="E275:L275" si="45">SUM(E271:E274)</f>
        <v>23.845000000000002</v>
      </c>
      <c r="F275" s="51">
        <f t="shared" si="45"/>
        <v>12.875</v>
      </c>
      <c r="G275" s="51">
        <f t="shared" si="45"/>
        <v>86.26400000000001</v>
      </c>
      <c r="H275" s="51">
        <f t="shared" si="45"/>
        <v>559.22</v>
      </c>
      <c r="I275" s="51">
        <f t="shared" si="45"/>
        <v>0.14000000000000001</v>
      </c>
      <c r="J275" s="51">
        <f t="shared" si="45"/>
        <v>7.2850000000000001</v>
      </c>
      <c r="K275" s="51">
        <f t="shared" si="45"/>
        <v>12.17</v>
      </c>
      <c r="L275" s="51">
        <f t="shared" si="45"/>
        <v>1.2</v>
      </c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7.25" customHeight="1" x14ac:dyDescent="0.25">
      <c r="A276" s="1"/>
      <c r="B276" s="53"/>
      <c r="C276" s="62" t="s">
        <v>41</v>
      </c>
      <c r="D276" s="55"/>
      <c r="E276" s="56"/>
      <c r="F276" s="56"/>
      <c r="G276" s="56"/>
      <c r="H276" s="56"/>
      <c r="I276" s="57"/>
      <c r="J276" s="56"/>
      <c r="K276" s="56"/>
      <c r="L276" s="57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6.5" customHeight="1" x14ac:dyDescent="0.25">
      <c r="A277" s="1"/>
      <c r="B277" s="53">
        <v>45</v>
      </c>
      <c r="C277" s="58" t="s">
        <v>42</v>
      </c>
      <c r="D277" s="59" t="s">
        <v>43</v>
      </c>
      <c r="E277" s="56">
        <v>0.79</v>
      </c>
      <c r="F277" s="56">
        <v>3.64</v>
      </c>
      <c r="G277" s="56">
        <v>5.1100000000000003</v>
      </c>
      <c r="H277" s="56">
        <v>56.47</v>
      </c>
      <c r="I277" s="57">
        <v>0.01</v>
      </c>
      <c r="J277" s="56">
        <v>14.65</v>
      </c>
      <c r="K277" s="56"/>
      <c r="L277" s="57">
        <v>1.38</v>
      </c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6.5" customHeight="1" x14ac:dyDescent="0.25">
      <c r="A278" s="1"/>
      <c r="B278" s="98">
        <v>103</v>
      </c>
      <c r="C278" s="58" t="s">
        <v>180</v>
      </c>
      <c r="D278" s="59" t="s">
        <v>45</v>
      </c>
      <c r="E278" s="56">
        <v>4.28</v>
      </c>
      <c r="F278" s="56">
        <v>4.6100000000000003</v>
      </c>
      <c r="G278" s="56">
        <v>14.04</v>
      </c>
      <c r="H278" s="56">
        <v>158.71</v>
      </c>
      <c r="I278" s="57">
        <v>0.1</v>
      </c>
      <c r="J278" s="56">
        <v>6.61</v>
      </c>
      <c r="K278" s="56"/>
      <c r="L278" s="57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6.5" customHeight="1" x14ac:dyDescent="0.25">
      <c r="A279" s="64"/>
      <c r="B279" s="80">
        <v>265</v>
      </c>
      <c r="C279" s="58" t="s">
        <v>181</v>
      </c>
      <c r="D279" s="156" t="s">
        <v>47</v>
      </c>
      <c r="E279" s="157">
        <v>12.36</v>
      </c>
      <c r="F279" s="82">
        <v>12.66</v>
      </c>
      <c r="G279" s="82">
        <v>19.510000000000002</v>
      </c>
      <c r="H279" s="82">
        <v>241.5</v>
      </c>
      <c r="I279" s="82">
        <v>0.04</v>
      </c>
      <c r="J279" s="82">
        <v>0.96</v>
      </c>
      <c r="K279" s="82"/>
      <c r="L279" s="82">
        <v>3.11</v>
      </c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</row>
    <row r="280" spans="1:32" ht="16.5" customHeight="1" x14ac:dyDescent="0.25">
      <c r="A280" s="1"/>
      <c r="B280" s="53">
        <v>348</v>
      </c>
      <c r="C280" s="58" t="s">
        <v>97</v>
      </c>
      <c r="D280" s="59" t="s">
        <v>35</v>
      </c>
      <c r="E280" s="56">
        <v>1.17</v>
      </c>
      <c r="F280" s="56">
        <v>7.0000000000000007E-2</v>
      </c>
      <c r="G280" s="56">
        <v>40.21</v>
      </c>
      <c r="H280" s="56">
        <v>109.32</v>
      </c>
      <c r="I280" s="57">
        <v>0.02</v>
      </c>
      <c r="J280" s="56">
        <v>0.9</v>
      </c>
      <c r="K280" s="56"/>
      <c r="L280" s="57">
        <v>0.9</v>
      </c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6.5" customHeight="1" x14ac:dyDescent="0.25">
      <c r="A281" s="1"/>
      <c r="B281" s="53"/>
      <c r="C281" s="58" t="s">
        <v>50</v>
      </c>
      <c r="D281" s="59" t="s">
        <v>53</v>
      </c>
      <c r="E281" s="56">
        <v>2.37</v>
      </c>
      <c r="F281" s="56">
        <v>0.3</v>
      </c>
      <c r="G281" s="56">
        <v>14.49</v>
      </c>
      <c r="H281" s="56">
        <v>70.14</v>
      </c>
      <c r="I281" s="57">
        <v>0.03</v>
      </c>
      <c r="J281" s="56"/>
      <c r="K281" s="56"/>
      <c r="L281" s="57">
        <v>0.39</v>
      </c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6.5" customHeight="1" x14ac:dyDescent="0.25">
      <c r="A282" s="1"/>
      <c r="B282" s="65"/>
      <c r="C282" s="66" t="s">
        <v>52</v>
      </c>
      <c r="D282" s="67" t="s">
        <v>53</v>
      </c>
      <c r="E282" s="68">
        <v>1.68</v>
      </c>
      <c r="F282" s="68">
        <v>0.33</v>
      </c>
      <c r="G282" s="68">
        <v>14.82</v>
      </c>
      <c r="H282" s="68">
        <v>68.97</v>
      </c>
      <c r="I282" s="69">
        <v>3.5000000000000003E-2</v>
      </c>
      <c r="J282" s="68"/>
      <c r="K282" s="68"/>
      <c r="L282" s="69">
        <v>0.27</v>
      </c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6.5" customHeight="1" x14ac:dyDescent="0.25">
      <c r="A283" s="1"/>
      <c r="B283" s="100"/>
      <c r="C283" s="101" t="s">
        <v>54</v>
      </c>
      <c r="D283" s="129" t="s">
        <v>182</v>
      </c>
      <c r="E283" s="103">
        <f t="shared" ref="E283:L283" si="46">SUM(E277:E282)</f>
        <v>22.650000000000002</v>
      </c>
      <c r="F283" s="103">
        <f t="shared" si="46"/>
        <v>21.61</v>
      </c>
      <c r="G283" s="103">
        <f t="shared" si="46"/>
        <v>108.18</v>
      </c>
      <c r="H283" s="103">
        <f t="shared" si="46"/>
        <v>705.11</v>
      </c>
      <c r="I283" s="103">
        <f t="shared" si="46"/>
        <v>0.23499999999999999</v>
      </c>
      <c r="J283" s="103">
        <f t="shared" si="46"/>
        <v>23.12</v>
      </c>
      <c r="K283" s="103">
        <f t="shared" si="46"/>
        <v>0</v>
      </c>
      <c r="L283" s="103">
        <f t="shared" si="46"/>
        <v>6.0500000000000007</v>
      </c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6.5" customHeight="1" x14ac:dyDescent="0.25">
      <c r="A284" s="1"/>
      <c r="B284" s="158"/>
      <c r="C284" s="75" t="s">
        <v>56</v>
      </c>
      <c r="D284" s="159"/>
      <c r="E284" s="69"/>
      <c r="F284" s="69"/>
      <c r="G284" s="69"/>
      <c r="H284" s="69"/>
      <c r="I284" s="69"/>
      <c r="J284" s="69"/>
      <c r="K284" s="69"/>
      <c r="L284" s="69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6.5" customHeight="1" x14ac:dyDescent="0.25">
      <c r="A285" s="1"/>
      <c r="B285" s="53">
        <v>426</v>
      </c>
      <c r="C285" s="136" t="s">
        <v>129</v>
      </c>
      <c r="D285" s="137" t="s">
        <v>37</v>
      </c>
      <c r="E285" s="57">
        <v>6.6</v>
      </c>
      <c r="F285" s="57">
        <v>14.36</v>
      </c>
      <c r="G285" s="57">
        <v>41.13</v>
      </c>
      <c r="H285" s="106">
        <v>320</v>
      </c>
      <c r="I285" s="106">
        <v>0.16</v>
      </c>
      <c r="J285" s="106">
        <v>0.04</v>
      </c>
      <c r="K285" s="106"/>
      <c r="L285" s="106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6.5" customHeight="1" x14ac:dyDescent="0.25">
      <c r="A286" s="64"/>
      <c r="B286" s="53">
        <v>389</v>
      </c>
      <c r="C286" s="124" t="s">
        <v>130</v>
      </c>
      <c r="D286" s="125" t="s">
        <v>59</v>
      </c>
      <c r="E286" s="126">
        <v>1</v>
      </c>
      <c r="F286" s="126">
        <v>0.2</v>
      </c>
      <c r="G286" s="126">
        <v>20.2</v>
      </c>
      <c r="H286" s="126">
        <v>86.6</v>
      </c>
      <c r="I286" s="126">
        <v>0.02</v>
      </c>
      <c r="J286" s="126">
        <v>4</v>
      </c>
      <c r="K286" s="126"/>
      <c r="L286" s="126">
        <v>0.2</v>
      </c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</row>
    <row r="287" spans="1:32" ht="16.5" customHeight="1" x14ac:dyDescent="0.25">
      <c r="A287" s="1"/>
      <c r="B287" s="160"/>
      <c r="C287" s="161" t="s">
        <v>60</v>
      </c>
      <c r="D287" s="72" t="s">
        <v>61</v>
      </c>
      <c r="E287" s="162">
        <f t="shared" ref="E287:L287" si="47">SUM(E285:E286)</f>
        <v>7.6</v>
      </c>
      <c r="F287" s="162">
        <f t="shared" si="47"/>
        <v>14.559999999999999</v>
      </c>
      <c r="G287" s="162">
        <f t="shared" si="47"/>
        <v>61.33</v>
      </c>
      <c r="H287" s="162">
        <f t="shared" si="47"/>
        <v>406.6</v>
      </c>
      <c r="I287" s="162">
        <f t="shared" si="47"/>
        <v>0.18</v>
      </c>
      <c r="J287" s="162">
        <f t="shared" si="47"/>
        <v>4.04</v>
      </c>
      <c r="K287" s="162">
        <f t="shared" si="47"/>
        <v>0</v>
      </c>
      <c r="L287" s="162">
        <f t="shared" si="47"/>
        <v>0.2</v>
      </c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6.5" customHeight="1" x14ac:dyDescent="0.25">
      <c r="A288" s="1"/>
      <c r="B288" s="160"/>
      <c r="C288" s="161" t="s">
        <v>62</v>
      </c>
      <c r="D288" s="163"/>
      <c r="E288" s="162">
        <f t="shared" ref="E288:L288" si="48">E275+E283+E287</f>
        <v>54.095000000000006</v>
      </c>
      <c r="F288" s="162">
        <f t="shared" si="48"/>
        <v>49.045000000000002</v>
      </c>
      <c r="G288" s="162">
        <f t="shared" si="48"/>
        <v>255.774</v>
      </c>
      <c r="H288" s="162">
        <f t="shared" si="48"/>
        <v>1670.9299999999998</v>
      </c>
      <c r="I288" s="162">
        <f t="shared" si="48"/>
        <v>0.55499999999999994</v>
      </c>
      <c r="J288" s="162">
        <f t="shared" si="48"/>
        <v>34.445</v>
      </c>
      <c r="K288" s="162">
        <f t="shared" si="48"/>
        <v>12.17</v>
      </c>
      <c r="L288" s="162">
        <f t="shared" si="48"/>
        <v>7.4500000000000011</v>
      </c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29.25" customHeight="1" x14ac:dyDescent="0.25">
      <c r="A289" s="1"/>
      <c r="B289" s="84"/>
      <c r="C289" s="155"/>
      <c r="D289" s="86"/>
      <c r="E289" s="87"/>
      <c r="F289" s="87"/>
      <c r="G289" s="87"/>
      <c r="H289" s="87"/>
      <c r="I289" s="88"/>
      <c r="J289" s="87"/>
      <c r="K289" s="87"/>
      <c r="L289" s="88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6.5" customHeight="1" x14ac:dyDescent="0.25">
      <c r="A290" s="1"/>
      <c r="B290" s="89"/>
      <c r="C290" s="152" t="s">
        <v>131</v>
      </c>
      <c r="D290" s="91"/>
      <c r="E290" s="92"/>
      <c r="F290" s="92"/>
      <c r="G290" s="92"/>
      <c r="H290" s="92"/>
      <c r="I290" s="114"/>
      <c r="J290" s="92"/>
      <c r="K290" s="92"/>
      <c r="L290" s="114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7.25" customHeight="1" x14ac:dyDescent="0.25">
      <c r="A291" s="1"/>
      <c r="B291" s="53"/>
      <c r="C291" s="54" t="s">
        <v>29</v>
      </c>
      <c r="D291" s="55"/>
      <c r="E291" s="56"/>
      <c r="F291" s="56"/>
      <c r="G291" s="56"/>
      <c r="H291" s="56"/>
      <c r="I291" s="57"/>
      <c r="J291" s="56"/>
      <c r="K291" s="56"/>
      <c r="L291" s="57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6.5" customHeight="1" x14ac:dyDescent="0.25">
      <c r="A292" s="1"/>
      <c r="B292" s="53">
        <v>209</v>
      </c>
      <c r="C292" s="58" t="s">
        <v>132</v>
      </c>
      <c r="D292" s="59" t="s">
        <v>133</v>
      </c>
      <c r="E292" s="56">
        <v>5.71</v>
      </c>
      <c r="F292" s="56">
        <v>5.17</v>
      </c>
      <c r="G292" s="56">
        <v>0.31</v>
      </c>
      <c r="H292" s="56">
        <v>70.87</v>
      </c>
      <c r="I292" s="57">
        <v>3.3000000000000002E-2</v>
      </c>
      <c r="J292" s="56"/>
      <c r="K292" s="56">
        <v>112.5</v>
      </c>
      <c r="L292" s="57">
        <v>0.27</v>
      </c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6.5" customHeight="1" x14ac:dyDescent="0.25">
      <c r="A293" s="1"/>
      <c r="B293" s="53"/>
      <c r="C293" s="58" t="s">
        <v>134</v>
      </c>
      <c r="D293" s="59" t="s">
        <v>37</v>
      </c>
      <c r="E293" s="56">
        <v>5.13</v>
      </c>
      <c r="F293" s="56">
        <v>1.88</v>
      </c>
      <c r="G293" s="56">
        <v>7.38</v>
      </c>
      <c r="H293" s="56">
        <v>66.88</v>
      </c>
      <c r="I293" s="57">
        <v>0.04</v>
      </c>
      <c r="J293" s="56">
        <v>0.75</v>
      </c>
      <c r="K293" s="56">
        <v>12.5</v>
      </c>
      <c r="L293" s="57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6.5" customHeight="1" x14ac:dyDescent="0.25">
      <c r="A294" s="1"/>
      <c r="B294" s="53">
        <v>401</v>
      </c>
      <c r="C294" s="58" t="s">
        <v>135</v>
      </c>
      <c r="D294" s="59" t="s">
        <v>136</v>
      </c>
      <c r="E294" s="56">
        <v>8.1880000000000006</v>
      </c>
      <c r="F294" s="56">
        <v>8.1</v>
      </c>
      <c r="G294" s="56">
        <v>50.32</v>
      </c>
      <c r="H294" s="56">
        <v>307.05</v>
      </c>
      <c r="I294" s="57">
        <v>0.16</v>
      </c>
      <c r="J294" s="56">
        <v>0.44</v>
      </c>
      <c r="K294" s="56">
        <v>19.41</v>
      </c>
      <c r="L294" s="57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6.5" customHeight="1" x14ac:dyDescent="0.25">
      <c r="A295" s="1"/>
      <c r="B295" s="95">
        <v>383</v>
      </c>
      <c r="C295" s="58" t="s">
        <v>137</v>
      </c>
      <c r="D295" s="59" t="s">
        <v>59</v>
      </c>
      <c r="E295" s="57">
        <v>3.6659999999999999</v>
      </c>
      <c r="F295" s="57">
        <v>2.6</v>
      </c>
      <c r="G295" s="57">
        <v>25.08</v>
      </c>
      <c r="H295" s="57">
        <v>138.4</v>
      </c>
      <c r="I295" s="57">
        <v>2.5999999999999999E-2</v>
      </c>
      <c r="J295" s="57">
        <v>0.38</v>
      </c>
      <c r="K295" s="57">
        <v>9.5</v>
      </c>
      <c r="L295" s="57">
        <v>0.2</v>
      </c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6.5" customHeight="1" x14ac:dyDescent="0.25">
      <c r="A296" s="1"/>
      <c r="B296" s="53"/>
      <c r="C296" s="58" t="s">
        <v>38</v>
      </c>
      <c r="D296" s="59" t="s">
        <v>138</v>
      </c>
      <c r="E296" s="56">
        <v>3.22</v>
      </c>
      <c r="F296" s="56">
        <v>0.32</v>
      </c>
      <c r="G296" s="56">
        <v>20.3</v>
      </c>
      <c r="H296" s="56">
        <v>99.17</v>
      </c>
      <c r="I296" s="57">
        <v>0.03</v>
      </c>
      <c r="J296" s="56"/>
      <c r="K296" s="56"/>
      <c r="L296" s="57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6.5" customHeight="1" x14ac:dyDescent="0.25">
      <c r="A297" s="1"/>
      <c r="B297" s="48"/>
      <c r="C297" s="60" t="s">
        <v>105</v>
      </c>
      <c r="D297" s="61" t="s">
        <v>121</v>
      </c>
      <c r="E297" s="51">
        <f t="shared" ref="E297:L297" si="49">SUM(E292:E296)</f>
        <v>25.913999999999998</v>
      </c>
      <c r="F297" s="51">
        <f t="shared" si="49"/>
        <v>18.07</v>
      </c>
      <c r="G297" s="51">
        <f t="shared" si="49"/>
        <v>103.39</v>
      </c>
      <c r="H297" s="51">
        <f t="shared" si="49"/>
        <v>682.37</v>
      </c>
      <c r="I297" s="51">
        <f t="shared" si="49"/>
        <v>0.28900000000000003</v>
      </c>
      <c r="J297" s="51">
        <f t="shared" si="49"/>
        <v>1.5699999999999998</v>
      </c>
      <c r="K297" s="51">
        <f t="shared" si="49"/>
        <v>153.91</v>
      </c>
      <c r="L297" s="51">
        <f t="shared" si="49"/>
        <v>0.47000000000000003</v>
      </c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7.25" customHeight="1" x14ac:dyDescent="0.25">
      <c r="A298" s="1"/>
      <c r="B298" s="53"/>
      <c r="C298" s="62" t="s">
        <v>41</v>
      </c>
      <c r="D298" s="55"/>
      <c r="E298" s="56"/>
      <c r="F298" s="56"/>
      <c r="G298" s="56"/>
      <c r="H298" s="56"/>
      <c r="I298" s="57"/>
      <c r="J298" s="56"/>
      <c r="K298" s="56"/>
      <c r="L298" s="57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6.5" customHeight="1" x14ac:dyDescent="0.25">
      <c r="A299" s="1"/>
      <c r="B299" s="53">
        <v>70</v>
      </c>
      <c r="C299" s="58" t="s">
        <v>91</v>
      </c>
      <c r="D299" s="59" t="s">
        <v>43</v>
      </c>
      <c r="E299" s="56">
        <v>0.48</v>
      </c>
      <c r="F299" s="56">
        <v>0.06</v>
      </c>
      <c r="G299" s="56">
        <v>1.02</v>
      </c>
      <c r="H299" s="56">
        <v>6</v>
      </c>
      <c r="I299" s="56">
        <v>0.01</v>
      </c>
      <c r="J299" s="56">
        <v>2.1</v>
      </c>
      <c r="K299" s="56"/>
      <c r="L299" s="56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6.5" customHeight="1" x14ac:dyDescent="0.25">
      <c r="A300" s="1"/>
      <c r="B300" s="98">
        <v>113</v>
      </c>
      <c r="C300" s="131" t="s">
        <v>183</v>
      </c>
      <c r="D300" s="132" t="s">
        <v>140</v>
      </c>
      <c r="E300" s="133">
        <v>2.06</v>
      </c>
      <c r="F300" s="133">
        <v>4.4400000000000004</v>
      </c>
      <c r="G300" s="133">
        <v>9.32</v>
      </c>
      <c r="H300" s="133">
        <v>92.87</v>
      </c>
      <c r="I300" s="133">
        <v>0.08</v>
      </c>
      <c r="J300" s="133">
        <v>0.32</v>
      </c>
      <c r="K300" s="133">
        <v>8.02</v>
      </c>
      <c r="L300" s="133">
        <v>0.24</v>
      </c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6.5" customHeight="1" x14ac:dyDescent="0.25">
      <c r="A301" s="64"/>
      <c r="B301" s="80">
        <v>259</v>
      </c>
      <c r="C301" s="58" t="s">
        <v>184</v>
      </c>
      <c r="D301" s="156" t="s">
        <v>185</v>
      </c>
      <c r="E301" s="157">
        <v>17.57</v>
      </c>
      <c r="F301" s="82">
        <v>42.14</v>
      </c>
      <c r="G301" s="82">
        <v>23.68</v>
      </c>
      <c r="H301" s="82">
        <v>547.14</v>
      </c>
      <c r="I301" s="82">
        <v>0.04</v>
      </c>
      <c r="J301" s="82">
        <v>0.96</v>
      </c>
      <c r="K301" s="82"/>
      <c r="L301" s="82">
        <v>3.11</v>
      </c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</row>
    <row r="302" spans="1:32" ht="15.75" customHeight="1" x14ac:dyDescent="0.25">
      <c r="A302" s="1"/>
      <c r="B302" s="80">
        <v>376</v>
      </c>
      <c r="C302" s="58" t="s">
        <v>58</v>
      </c>
      <c r="D302" s="81" t="s">
        <v>35</v>
      </c>
      <c r="E302" s="82">
        <v>0.44</v>
      </c>
      <c r="F302" s="82"/>
      <c r="G302" s="82">
        <v>8.52</v>
      </c>
      <c r="H302" s="82">
        <v>36</v>
      </c>
      <c r="I302" s="77"/>
      <c r="J302" s="82">
        <v>0.24</v>
      </c>
      <c r="K302" s="82"/>
      <c r="L302" s="77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6.5" customHeight="1" x14ac:dyDescent="0.25">
      <c r="A303" s="1"/>
      <c r="B303" s="53"/>
      <c r="C303" s="58" t="s">
        <v>50</v>
      </c>
      <c r="D303" s="59" t="s">
        <v>51</v>
      </c>
      <c r="E303" s="56">
        <v>4.74</v>
      </c>
      <c r="F303" s="56">
        <v>0.6</v>
      </c>
      <c r="G303" s="56">
        <v>28.98</v>
      </c>
      <c r="H303" s="56">
        <v>140.28</v>
      </c>
      <c r="I303" s="57">
        <v>0.06</v>
      </c>
      <c r="J303" s="56"/>
      <c r="K303" s="56"/>
      <c r="L303" s="57">
        <v>0.78</v>
      </c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6.5" customHeight="1" x14ac:dyDescent="0.25">
      <c r="A304" s="1"/>
      <c r="B304" s="65"/>
      <c r="C304" s="66" t="s">
        <v>52</v>
      </c>
      <c r="D304" s="67" t="s">
        <v>53</v>
      </c>
      <c r="E304" s="68">
        <v>1.68</v>
      </c>
      <c r="F304" s="68">
        <v>0.33</v>
      </c>
      <c r="G304" s="68">
        <v>14.82</v>
      </c>
      <c r="H304" s="68">
        <v>68.97</v>
      </c>
      <c r="I304" s="69">
        <v>3.5000000000000003E-2</v>
      </c>
      <c r="J304" s="68"/>
      <c r="K304" s="68"/>
      <c r="L304" s="69">
        <v>0.27</v>
      </c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6.5" customHeight="1" x14ac:dyDescent="0.25">
      <c r="A305" s="1"/>
      <c r="B305" s="100"/>
      <c r="C305" s="101" t="s">
        <v>54</v>
      </c>
      <c r="D305" s="129" t="s">
        <v>80</v>
      </c>
      <c r="E305" s="103">
        <f t="shared" ref="E305:L305" si="50">SUM(E299:E304)</f>
        <v>26.97</v>
      </c>
      <c r="F305" s="103">
        <f t="shared" si="50"/>
        <v>47.57</v>
      </c>
      <c r="G305" s="103">
        <f t="shared" si="50"/>
        <v>86.34</v>
      </c>
      <c r="H305" s="103">
        <f t="shared" si="50"/>
        <v>891.26</v>
      </c>
      <c r="I305" s="103">
        <f t="shared" si="50"/>
        <v>0.22500000000000001</v>
      </c>
      <c r="J305" s="103">
        <f t="shared" si="50"/>
        <v>3.62</v>
      </c>
      <c r="K305" s="103">
        <f t="shared" si="50"/>
        <v>8.02</v>
      </c>
      <c r="L305" s="103">
        <f t="shared" si="50"/>
        <v>4.4000000000000004</v>
      </c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6.5" customHeight="1" x14ac:dyDescent="0.25">
      <c r="A306" s="1"/>
      <c r="B306" s="158"/>
      <c r="C306" s="75" t="s">
        <v>56</v>
      </c>
      <c r="D306" s="159"/>
      <c r="E306" s="69"/>
      <c r="F306" s="69"/>
      <c r="G306" s="69"/>
      <c r="H306" s="69"/>
      <c r="I306" s="69"/>
      <c r="J306" s="69"/>
      <c r="K306" s="69"/>
      <c r="L306" s="69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6.5" customHeight="1" x14ac:dyDescent="0.25">
      <c r="A307" s="64"/>
      <c r="B307" s="53"/>
      <c r="C307" s="58" t="s">
        <v>144</v>
      </c>
      <c r="D307" s="59" t="s">
        <v>37</v>
      </c>
      <c r="E307" s="56">
        <v>4.8</v>
      </c>
      <c r="F307" s="56">
        <v>22.6</v>
      </c>
      <c r="G307" s="56">
        <v>45.2</v>
      </c>
      <c r="H307" s="56">
        <v>380</v>
      </c>
      <c r="I307" s="56"/>
      <c r="J307" s="56"/>
      <c r="K307" s="56"/>
      <c r="L307" s="56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</row>
    <row r="308" spans="1:32" ht="16.5" customHeight="1" x14ac:dyDescent="0.25">
      <c r="A308" s="1"/>
      <c r="B308" s="80">
        <v>376</v>
      </c>
      <c r="C308" s="58" t="s">
        <v>58</v>
      </c>
      <c r="D308" s="81" t="s">
        <v>59</v>
      </c>
      <c r="E308" s="82">
        <v>0.53</v>
      </c>
      <c r="F308" s="82"/>
      <c r="G308" s="82">
        <v>9.4700000000000006</v>
      </c>
      <c r="H308" s="82">
        <v>40</v>
      </c>
      <c r="I308" s="77"/>
      <c r="J308" s="82">
        <v>0.27</v>
      </c>
      <c r="K308" s="82"/>
      <c r="L308" s="77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6.5" customHeight="1" x14ac:dyDescent="0.25">
      <c r="A309" s="1"/>
      <c r="B309" s="160"/>
      <c r="C309" s="161" t="s">
        <v>60</v>
      </c>
      <c r="D309" s="72" t="s">
        <v>61</v>
      </c>
      <c r="E309" s="162">
        <f t="shared" ref="E309:L309" si="51">SUM(E307:E308)</f>
        <v>5.33</v>
      </c>
      <c r="F309" s="162">
        <f t="shared" si="51"/>
        <v>22.6</v>
      </c>
      <c r="G309" s="162">
        <f t="shared" si="51"/>
        <v>54.67</v>
      </c>
      <c r="H309" s="162">
        <f t="shared" si="51"/>
        <v>420</v>
      </c>
      <c r="I309" s="162">
        <f t="shared" si="51"/>
        <v>0</v>
      </c>
      <c r="J309" s="162">
        <f t="shared" si="51"/>
        <v>0.27</v>
      </c>
      <c r="K309" s="162">
        <f t="shared" si="51"/>
        <v>0</v>
      </c>
      <c r="L309" s="162">
        <f t="shared" si="51"/>
        <v>0</v>
      </c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6.5" customHeight="1" x14ac:dyDescent="0.25">
      <c r="A310" s="1"/>
      <c r="B310" s="160"/>
      <c r="C310" s="161" t="s">
        <v>62</v>
      </c>
      <c r="D310" s="163"/>
      <c r="E310" s="162">
        <f t="shared" ref="E310:L310" si="52">E297+E305+E309</f>
        <v>58.213999999999999</v>
      </c>
      <c r="F310" s="162">
        <f t="shared" si="52"/>
        <v>88.240000000000009</v>
      </c>
      <c r="G310" s="162">
        <f t="shared" si="52"/>
        <v>244.40000000000003</v>
      </c>
      <c r="H310" s="162">
        <f t="shared" si="52"/>
        <v>1993.63</v>
      </c>
      <c r="I310" s="162">
        <f t="shared" si="52"/>
        <v>0.51400000000000001</v>
      </c>
      <c r="J310" s="162">
        <f t="shared" si="52"/>
        <v>5.4599999999999991</v>
      </c>
      <c r="K310" s="162">
        <f t="shared" si="52"/>
        <v>161.93</v>
      </c>
      <c r="L310" s="162">
        <f t="shared" si="52"/>
        <v>4.87</v>
      </c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7.25" customHeight="1" x14ac:dyDescent="0.25">
      <c r="A311" s="1"/>
      <c r="B311" s="138"/>
      <c r="C311" s="139" t="s">
        <v>186</v>
      </c>
      <c r="D311" s="138"/>
      <c r="E311" s="140">
        <f t="shared" ref="E311:L311" si="53">E197+E221+E244+E267+E288+E310</f>
        <v>339.73200000000003</v>
      </c>
      <c r="F311" s="140">
        <f t="shared" si="53"/>
        <v>352.89000000000004</v>
      </c>
      <c r="G311" s="140">
        <f t="shared" si="53"/>
        <v>1590.6089999999999</v>
      </c>
      <c r="H311" s="140">
        <f t="shared" si="53"/>
        <v>11193.55</v>
      </c>
      <c r="I311" s="140">
        <f t="shared" si="53"/>
        <v>4.4580000000000002</v>
      </c>
      <c r="J311" s="140">
        <f t="shared" si="53"/>
        <v>369.41500000000002</v>
      </c>
      <c r="K311" s="140">
        <f t="shared" si="53"/>
        <v>723.37999999999988</v>
      </c>
      <c r="L311" s="140">
        <f t="shared" si="53"/>
        <v>75.300000000000011</v>
      </c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7.25" customHeight="1" x14ac:dyDescent="0.25">
      <c r="A312" s="1"/>
      <c r="B312" s="138"/>
      <c r="C312" s="139" t="s">
        <v>187</v>
      </c>
      <c r="D312" s="138"/>
      <c r="E312" s="140">
        <f t="shared" ref="E312:L312" si="54">E170+E311</f>
        <v>669.61599999999999</v>
      </c>
      <c r="F312" s="140">
        <f t="shared" si="54"/>
        <v>697.26</v>
      </c>
      <c r="G312" s="140">
        <f t="shared" si="54"/>
        <v>3196.973</v>
      </c>
      <c r="H312" s="140">
        <f t="shared" si="54"/>
        <v>22291.875</v>
      </c>
      <c r="I312" s="140">
        <f t="shared" si="54"/>
        <v>9.9749999999999996</v>
      </c>
      <c r="J312" s="140">
        <f t="shared" si="54"/>
        <v>771.98700000000008</v>
      </c>
      <c r="K312" s="140">
        <f t="shared" si="54"/>
        <v>5927.2300000000005</v>
      </c>
      <c r="L312" s="140">
        <f t="shared" si="54"/>
        <v>755.44</v>
      </c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7.25" customHeight="1" x14ac:dyDescent="0.25">
      <c r="A313" s="1"/>
      <c r="B313" s="164"/>
      <c r="C313" s="139" t="s">
        <v>188</v>
      </c>
      <c r="D313" s="164"/>
      <c r="E313" s="165">
        <f t="shared" ref="E313:L313" si="55">E312/12</f>
        <v>55.801333333333332</v>
      </c>
      <c r="F313" s="165">
        <f t="shared" si="55"/>
        <v>58.104999999999997</v>
      </c>
      <c r="G313" s="165">
        <f t="shared" si="55"/>
        <v>266.41441666666668</v>
      </c>
      <c r="H313" s="165">
        <f t="shared" si="55"/>
        <v>1857.65625</v>
      </c>
      <c r="I313" s="165">
        <f t="shared" si="55"/>
        <v>0.83124999999999993</v>
      </c>
      <c r="J313" s="165">
        <f t="shared" si="55"/>
        <v>64.332250000000002</v>
      </c>
      <c r="K313" s="165">
        <f t="shared" si="55"/>
        <v>493.93583333333339</v>
      </c>
      <c r="L313" s="165">
        <f t="shared" si="55"/>
        <v>62.95333333333334</v>
      </c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5.75" hidden="1" customHeight="1" x14ac:dyDescent="0.25">
      <c r="A314" s="1"/>
      <c r="B314" s="166"/>
      <c r="C314" s="166"/>
      <c r="D314" s="166" t="s">
        <v>146</v>
      </c>
      <c r="E314" s="167">
        <f t="shared" ref="E314:L314" si="56">E183+E207+E230+E253+E275+E297</f>
        <v>138.62899999999999</v>
      </c>
      <c r="F314" s="167">
        <f t="shared" si="56"/>
        <v>115.875</v>
      </c>
      <c r="G314" s="167">
        <f t="shared" si="56"/>
        <v>567.56399999999996</v>
      </c>
      <c r="H314" s="167">
        <f t="shared" si="56"/>
        <v>3885.9300000000003</v>
      </c>
      <c r="I314" s="167">
        <f t="shared" si="56"/>
        <v>1.4480000000000004</v>
      </c>
      <c r="J314" s="167">
        <f t="shared" si="56"/>
        <v>28.274999999999999</v>
      </c>
      <c r="K314" s="167">
        <f t="shared" si="56"/>
        <v>541.09</v>
      </c>
      <c r="L314" s="167">
        <f t="shared" si="56"/>
        <v>33.6</v>
      </c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5.75" hidden="1" customHeight="1" x14ac:dyDescent="0.25">
      <c r="A315" s="1"/>
      <c r="B315" s="166"/>
      <c r="C315" s="166"/>
      <c r="D315" s="166" t="s">
        <v>147</v>
      </c>
      <c r="E315" s="167">
        <f t="shared" ref="E315:L315" si="57">E192+E216+E239+E262+E283+E305</f>
        <v>152.83500000000001</v>
      </c>
      <c r="F315" s="167">
        <f t="shared" si="57"/>
        <v>160.44500000000002</v>
      </c>
      <c r="G315" s="167">
        <f t="shared" si="57"/>
        <v>631.94500000000005</v>
      </c>
      <c r="H315" s="167">
        <f t="shared" si="57"/>
        <v>4876.9400000000005</v>
      </c>
      <c r="I315" s="167">
        <f t="shared" si="57"/>
        <v>2.35</v>
      </c>
      <c r="J315" s="167">
        <f t="shared" si="57"/>
        <v>254.86</v>
      </c>
      <c r="K315" s="167">
        <f t="shared" si="57"/>
        <v>110.78999999999998</v>
      </c>
      <c r="L315" s="167">
        <f t="shared" si="57"/>
        <v>22.32</v>
      </c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5.75" hidden="1" customHeight="1" x14ac:dyDescent="0.25">
      <c r="A316" s="1"/>
      <c r="B316" s="166"/>
      <c r="C316" s="166"/>
      <c r="D316" s="166" t="s">
        <v>148</v>
      </c>
      <c r="E316" s="167">
        <f t="shared" ref="E316:L316" si="58">E196+E220+E243+E266+E287+E309</f>
        <v>48.268000000000001</v>
      </c>
      <c r="F316" s="167">
        <f t="shared" si="58"/>
        <v>76.569999999999993</v>
      </c>
      <c r="G316" s="167">
        <f t="shared" si="58"/>
        <v>391.09999999999997</v>
      </c>
      <c r="H316" s="167">
        <f t="shared" si="58"/>
        <v>2430.6799999999998</v>
      </c>
      <c r="I316" s="167">
        <f t="shared" si="58"/>
        <v>0.66</v>
      </c>
      <c r="J316" s="167">
        <f t="shared" si="58"/>
        <v>86.28</v>
      </c>
      <c r="K316" s="167">
        <f t="shared" si="58"/>
        <v>71.5</v>
      </c>
      <c r="L316" s="167">
        <f t="shared" si="58"/>
        <v>19.38</v>
      </c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33" hidden="1" customHeight="1" x14ac:dyDescent="0.25">
      <c r="A317" s="1"/>
      <c r="B317" s="187" t="s">
        <v>11</v>
      </c>
      <c r="C317" s="29" t="s">
        <v>12</v>
      </c>
      <c r="D317" s="189" t="s">
        <v>13</v>
      </c>
      <c r="E317" s="174" t="s">
        <v>14</v>
      </c>
      <c r="F317" s="175"/>
      <c r="G317" s="176"/>
      <c r="H317" s="30" t="s">
        <v>15</v>
      </c>
      <c r="I317" s="183" t="s">
        <v>16</v>
      </c>
      <c r="J317" s="184"/>
      <c r="K317" s="184"/>
      <c r="L317" s="185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7.25" hidden="1" customHeight="1" x14ac:dyDescent="0.25">
      <c r="A318" s="1"/>
      <c r="B318" s="188"/>
      <c r="C318" s="31" t="s">
        <v>17</v>
      </c>
      <c r="D318" s="190"/>
      <c r="E318" s="177"/>
      <c r="F318" s="178"/>
      <c r="G318" s="179"/>
      <c r="H318" s="32" t="s">
        <v>18</v>
      </c>
      <c r="I318" s="33"/>
      <c r="J318" s="32"/>
      <c r="K318" s="32"/>
      <c r="L318" s="33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33" hidden="1" customHeight="1" x14ac:dyDescent="0.25">
      <c r="A319" s="1"/>
      <c r="B319" s="188"/>
      <c r="C319" s="34"/>
      <c r="D319" s="191"/>
      <c r="E319" s="180"/>
      <c r="F319" s="181"/>
      <c r="G319" s="182"/>
      <c r="H319" s="32" t="s">
        <v>19</v>
      </c>
      <c r="I319" s="33" t="s">
        <v>20</v>
      </c>
      <c r="J319" s="32" t="s">
        <v>21</v>
      </c>
      <c r="K319" s="32" t="s">
        <v>22</v>
      </c>
      <c r="L319" s="33" t="s">
        <v>23</v>
      </c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7.25" hidden="1" customHeight="1" x14ac:dyDescent="0.25">
      <c r="A320" s="1"/>
      <c r="B320" s="35"/>
      <c r="C320" s="36"/>
      <c r="D320" s="35"/>
      <c r="E320" s="37" t="s">
        <v>24</v>
      </c>
      <c r="F320" s="37" t="s">
        <v>25</v>
      </c>
      <c r="G320" s="37" t="s">
        <v>26</v>
      </c>
      <c r="H320" s="35"/>
      <c r="I320" s="38"/>
      <c r="J320" s="35"/>
      <c r="K320" s="35"/>
      <c r="L320" s="39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6.5" customHeight="1" x14ac:dyDescent="0.25">
      <c r="A321" s="1"/>
      <c r="B321" s="168"/>
      <c r="C321" s="168"/>
      <c r="D321" s="168"/>
      <c r="E321" s="169"/>
      <c r="F321" s="169"/>
      <c r="G321" s="169"/>
      <c r="H321" s="168"/>
      <c r="I321" s="170"/>
      <c r="J321" s="168"/>
      <c r="K321" s="168"/>
      <c r="L321" s="17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5.75" customHeight="1" x14ac:dyDescent="0.25">
      <c r="A322" s="1"/>
      <c r="B322" s="168"/>
      <c r="C322" s="168"/>
      <c r="D322" s="168"/>
      <c r="E322" s="169"/>
      <c r="F322" s="169"/>
      <c r="G322" s="169"/>
      <c r="H322" s="168"/>
      <c r="I322" s="170"/>
      <c r="J322" s="168"/>
      <c r="K322" s="168"/>
      <c r="L322" s="17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5.75" customHeight="1" x14ac:dyDescent="0.25">
      <c r="A323" s="1"/>
      <c r="B323" s="168"/>
      <c r="C323" s="168"/>
      <c r="D323" s="168"/>
      <c r="E323" s="169"/>
      <c r="F323" s="169"/>
      <c r="G323" s="169"/>
      <c r="H323" s="172"/>
      <c r="I323" s="170"/>
      <c r="J323" s="168"/>
      <c r="K323" s="168"/>
      <c r="L323" s="17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5.75" customHeight="1" x14ac:dyDescent="0.25">
      <c r="A324" s="1"/>
      <c r="B324" s="168"/>
      <c r="C324" s="168"/>
      <c r="D324" s="168"/>
      <c r="E324" s="169"/>
      <c r="F324" s="169"/>
      <c r="G324" s="169"/>
      <c r="H324" s="168"/>
      <c r="I324" s="170"/>
      <c r="J324" s="168"/>
      <c r="K324" s="168"/>
      <c r="L324" s="17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5.75" customHeight="1" x14ac:dyDescent="0.25">
      <c r="A325" s="1"/>
      <c r="B325" s="168"/>
      <c r="C325" s="168"/>
      <c r="D325" s="168"/>
      <c r="E325" s="169"/>
      <c r="F325" s="169"/>
      <c r="G325" s="169"/>
      <c r="H325" s="168"/>
      <c r="I325" s="170"/>
      <c r="J325" s="168"/>
      <c r="K325" s="168"/>
      <c r="L325" s="17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5.75" customHeight="1" x14ac:dyDescent="0.25">
      <c r="A326" s="1"/>
      <c r="B326" s="168"/>
      <c r="C326" s="168"/>
      <c r="D326" s="168"/>
      <c r="E326" s="169"/>
      <c r="F326" s="169"/>
      <c r="G326" s="169"/>
      <c r="H326" s="168"/>
      <c r="I326" s="170"/>
      <c r="J326" s="168"/>
      <c r="K326" s="168"/>
      <c r="L326" s="17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5.75" customHeight="1" x14ac:dyDescent="0.25">
      <c r="A327" s="1"/>
      <c r="B327" s="168"/>
      <c r="C327" s="168"/>
      <c r="D327" s="168"/>
      <c r="E327" s="169"/>
      <c r="F327" s="169"/>
      <c r="G327" s="169"/>
      <c r="H327" s="168"/>
      <c r="I327" s="170"/>
      <c r="J327" s="168"/>
      <c r="K327" s="168"/>
      <c r="L327" s="17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2"/>
      <c r="J328" s="1"/>
      <c r="K328" s="1"/>
      <c r="L328" s="2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5.75" customHeight="1" x14ac:dyDescent="0.25">
      <c r="A329" s="1"/>
      <c r="B329" s="168"/>
      <c r="C329" s="168"/>
      <c r="D329" s="168"/>
      <c r="E329" s="169"/>
      <c r="F329" s="169"/>
      <c r="G329" s="169"/>
      <c r="H329" s="168"/>
      <c r="I329" s="170"/>
      <c r="J329" s="168"/>
      <c r="K329" s="168"/>
      <c r="L329" s="17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5.75" customHeight="1" x14ac:dyDescent="0.25">
      <c r="A330" s="1"/>
      <c r="B330" s="168"/>
      <c r="C330" s="168"/>
      <c r="D330" s="168"/>
      <c r="E330" s="169"/>
      <c r="F330" s="169"/>
      <c r="G330" s="169"/>
      <c r="H330" s="168"/>
      <c r="I330" s="170"/>
      <c r="J330" s="168"/>
      <c r="K330" s="168"/>
      <c r="L330" s="17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5.75" customHeight="1" x14ac:dyDescent="0.25">
      <c r="A331" s="1"/>
      <c r="B331" s="168"/>
      <c r="C331" s="168"/>
      <c r="D331" s="168"/>
      <c r="E331" s="169"/>
      <c r="F331" s="169"/>
      <c r="G331" s="169"/>
      <c r="H331" s="168"/>
      <c r="I331" s="170"/>
      <c r="J331" s="168"/>
      <c r="K331" s="168"/>
      <c r="L331" s="17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5.75" customHeight="1" x14ac:dyDescent="0.25">
      <c r="A332" s="1"/>
      <c r="B332" s="168"/>
      <c r="C332" s="168"/>
      <c r="D332" s="168"/>
      <c r="E332" s="169"/>
      <c r="F332" s="169"/>
      <c r="G332" s="169"/>
      <c r="H332" s="168"/>
      <c r="I332" s="170"/>
      <c r="J332" s="168"/>
      <c r="K332" s="168"/>
      <c r="L332" s="17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5.75" customHeight="1" x14ac:dyDescent="0.25">
      <c r="A333" s="1"/>
      <c r="B333" s="168"/>
      <c r="C333" s="168"/>
      <c r="D333" s="168"/>
      <c r="E333" s="173"/>
      <c r="F333" s="169"/>
      <c r="G333" s="169"/>
      <c r="H333" s="168"/>
      <c r="I333" s="170"/>
      <c r="J333" s="168"/>
      <c r="K333" s="168"/>
      <c r="L333" s="17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5.75" customHeight="1" x14ac:dyDescent="0.25">
      <c r="A334" s="1"/>
      <c r="B334" s="168"/>
      <c r="C334" s="168"/>
      <c r="D334" s="168"/>
      <c r="E334" s="169"/>
      <c r="F334" s="169"/>
      <c r="G334" s="169"/>
      <c r="H334" s="168"/>
      <c r="I334" s="170"/>
      <c r="J334" s="168"/>
      <c r="K334" s="168"/>
      <c r="L334" s="17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</sheetData>
  <mergeCells count="9">
    <mergeCell ref="E317:G319"/>
    <mergeCell ref="I317:L317"/>
    <mergeCell ref="B23:K23"/>
    <mergeCell ref="B30:B32"/>
    <mergeCell ref="D30:D32"/>
    <mergeCell ref="E30:G32"/>
    <mergeCell ref="I30:L30"/>
    <mergeCell ref="B317:B319"/>
    <mergeCell ref="D317:D31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санпин школы с полдником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</dc:creator>
  <cp:lastModifiedBy>Ольга</cp:lastModifiedBy>
  <cp:lastPrinted>2026-03-03T12:13:01Z</cp:lastPrinted>
  <dcterms:modified xsi:type="dcterms:W3CDTF">2026-03-04T09:58:03Z</dcterms:modified>
</cp:coreProperties>
</file>